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site public\Stats19\"/>
    </mc:Choice>
  </mc:AlternateContent>
  <xr:revisionPtr revIDLastSave="0" documentId="13_ncr:1_{0997AD1F-A10C-4718-BA0B-751EDA786287}" xr6:coauthVersionLast="45" xr6:coauthVersionMax="45" xr10:uidLastSave="{00000000-0000-0000-0000-000000000000}"/>
  <bookViews>
    <workbookView xWindow="-120" yWindow="-120" windowWidth="29040" windowHeight="15840" xr2:uid="{5FA8A7C3-05E4-4EB0-9BBD-52F627F4EDA2}"/>
  </bookViews>
  <sheets>
    <sheet name="BASEPROHCV" sheetId="1" r:id="rId1"/>
  </sheets>
  <externalReferences>
    <externalReference r:id="rId2"/>
  </externalReferences>
  <definedNames>
    <definedName name="AA">[1]PROCARS!#REF!</definedName>
    <definedName name="compa">[1]PROCARS!#REF!</definedName>
    <definedName name="P91_">[1]PROCARS!#REF!</definedName>
    <definedName name="P92_">[1]PROCARS!#REF!</definedName>
    <definedName name="_xlnm.Print_Area" localSheetId="0">BASEPROHCV!$B$1:$E$91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6" i="1" l="1"/>
  <c r="D76" i="1"/>
  <c r="E76" i="1" s="1"/>
  <c r="C76" i="1"/>
  <c r="E73" i="1"/>
  <c r="E71" i="1"/>
  <c r="E70" i="1"/>
  <c r="E68" i="1"/>
  <c r="E67" i="1"/>
  <c r="E66" i="1"/>
  <c r="E65" i="1"/>
  <c r="E64" i="1"/>
  <c r="E62" i="1"/>
  <c r="D60" i="1"/>
  <c r="E60" i="1" s="1"/>
  <c r="C60" i="1"/>
  <c r="E53" i="1"/>
  <c r="D50" i="1"/>
  <c r="D45" i="1" s="1"/>
  <c r="C50" i="1"/>
  <c r="E49" i="1"/>
  <c r="E48" i="1"/>
  <c r="E47" i="1"/>
  <c r="D46" i="1"/>
  <c r="E46" i="1" s="1"/>
  <c r="C46" i="1"/>
  <c r="C45" i="1" s="1"/>
  <c r="E44" i="1"/>
  <c r="E41" i="1"/>
  <c r="E40" i="1"/>
  <c r="E39" i="1"/>
  <c r="E38" i="1"/>
  <c r="E35" i="1"/>
  <c r="D35" i="1"/>
  <c r="C35" i="1"/>
  <c r="E34" i="1"/>
  <c r="E33" i="1"/>
  <c r="D33" i="1"/>
  <c r="C33" i="1"/>
  <c r="E27" i="1"/>
  <c r="E25" i="1"/>
  <c r="D25" i="1"/>
  <c r="C25" i="1"/>
  <c r="E24" i="1"/>
  <c r="E22" i="1"/>
  <c r="E21" i="1"/>
  <c r="E19" i="1"/>
  <c r="E15" i="1"/>
  <c r="E14" i="1"/>
  <c r="D8" i="1"/>
  <c r="E8" i="1" s="1"/>
  <c r="C8" i="1"/>
  <c r="C7" i="1" s="1"/>
  <c r="C6" i="1" s="1"/>
  <c r="C91" i="1" s="1"/>
  <c r="E45" i="1" l="1"/>
  <c r="E50" i="1"/>
  <c r="D7" i="1"/>
  <c r="D6" i="1" l="1"/>
  <c r="E7" i="1"/>
  <c r="E6" i="1" l="1"/>
  <c r="D91" i="1"/>
  <c r="E91" i="1" s="1"/>
</calcChain>
</file>

<file path=xl/sharedStrings.xml><?xml version="1.0" encoding="utf-8"?>
<sst xmlns="http://schemas.openxmlformats.org/spreadsheetml/2006/main" count="138" uniqueCount="99">
  <si>
    <t>BASEPROHCV</t>
  </si>
  <si>
    <t>WORLD MOTOR VEHICLE PRODUCTION BY COUNTRY AND TYPE</t>
  </si>
  <si>
    <t>OICA correspondents survey</t>
  </si>
  <si>
    <t xml:space="preserve"> </t>
  </si>
  <si>
    <t>UNITS</t>
  </si>
  <si>
    <t>YTD 2018</t>
  </si>
  <si>
    <t>YTD 2019</t>
  </si>
  <si>
    <t>HEAVY TRUCKS</t>
  </si>
  <si>
    <t>Q1-Q4</t>
  </si>
  <si>
    <t>VARIATION</t>
  </si>
  <si>
    <t xml:space="preserve"> EUROPE</t>
  </si>
  <si>
    <t xml:space="preserve"> - EUROPEAN UNION 27 countries</t>
  </si>
  <si>
    <t xml:space="preserve"> - EUROPEAN UNION 15 countries</t>
  </si>
  <si>
    <t>Double Counts Austria / Germany</t>
  </si>
  <si>
    <t>Double Counts Austria / Japan</t>
  </si>
  <si>
    <t>Double Counts Belgium / Germany</t>
  </si>
  <si>
    <t>Double Counts Italy / Germany</t>
  </si>
  <si>
    <t>Double Counts Portugal / World</t>
  </si>
  <si>
    <t>AUSTRIA</t>
  </si>
  <si>
    <t>BELGIUM</t>
  </si>
  <si>
    <t>FINLAND</t>
  </si>
  <si>
    <t>n/a</t>
  </si>
  <si>
    <t>FRANCE</t>
  </si>
  <si>
    <t>GERMANY</t>
  </si>
  <si>
    <t>ITALY</t>
  </si>
  <si>
    <t>NETHERLANDS *** AS OF 2013,  FIGURES ONCE A YEAR ONLY</t>
  </si>
  <si>
    <t>PORTUGAL</t>
  </si>
  <si>
    <t>SPAIN</t>
  </si>
  <si>
    <t>SWEDEN</t>
  </si>
  <si>
    <t>UNITED KINGDOM</t>
  </si>
  <si>
    <t xml:space="preserve"> - EUROPEAN UNION New Members</t>
  </si>
  <si>
    <t>Double Counts East Europe / World</t>
  </si>
  <si>
    <t>CZECH REPUBLIC</t>
  </si>
  <si>
    <t>HUNGARY</t>
  </si>
  <si>
    <t>POLAND (SEE LCV)</t>
  </si>
  <si>
    <t>ROMANIA</t>
  </si>
  <si>
    <t>SLOVAKIA</t>
  </si>
  <si>
    <t>SLOVENIA</t>
  </si>
  <si>
    <t xml:space="preserve"> - OTHER EUROPE</t>
  </si>
  <si>
    <t>SERBIA</t>
  </si>
  <si>
    <t>CIS</t>
  </si>
  <si>
    <t>Double Counts CIS / World</t>
  </si>
  <si>
    <t>Double Counts Ukraine / World</t>
  </si>
  <si>
    <t>RUSSIA</t>
  </si>
  <si>
    <t>AZERBAIJAN</t>
  </si>
  <si>
    <t>BELARUS</t>
  </si>
  <si>
    <t>KAZAKHSTAN (LCV, HCV)</t>
  </si>
  <si>
    <t>UKRAINE</t>
  </si>
  <si>
    <t>UZBEKISTAN</t>
  </si>
  <si>
    <t>TURKEY</t>
  </si>
  <si>
    <t>AMERICA</t>
  </si>
  <si>
    <t xml:space="preserve"> - NAFTA</t>
  </si>
  <si>
    <t>CANADA</t>
  </si>
  <si>
    <t>MEXICO</t>
  </si>
  <si>
    <t>USA</t>
  </si>
  <si>
    <t xml:space="preserve"> - SOUTH AMERICA</t>
  </si>
  <si>
    <t>Double counts South America / World</t>
  </si>
  <si>
    <t>ARGENTINA</t>
  </si>
  <si>
    <t>BRAZIL</t>
  </si>
  <si>
    <t>CHILE</t>
  </si>
  <si>
    <t>COLOMBIA</t>
  </si>
  <si>
    <t>ECUADOR</t>
  </si>
  <si>
    <t>PERU</t>
  </si>
  <si>
    <t>URUGUAY</t>
  </si>
  <si>
    <t>VENEZUELA</t>
  </si>
  <si>
    <t>ASIA-OCEANIA</t>
  </si>
  <si>
    <t>Double Counts Asia / World</t>
  </si>
  <si>
    <t>AUSTRALIA</t>
  </si>
  <si>
    <t>BANGLADESH</t>
  </si>
  <si>
    <t>CHINA</t>
  </si>
  <si>
    <t>INDIA</t>
  </si>
  <si>
    <t>INDONESIA</t>
  </si>
  <si>
    <t>IRAN</t>
  </si>
  <si>
    <t>JAPAN</t>
  </si>
  <si>
    <t>MALAYSIA</t>
  </si>
  <si>
    <t>PAKISTAN</t>
  </si>
  <si>
    <t>PHILIPPINES</t>
  </si>
  <si>
    <t>SOUTH KOREA</t>
  </si>
  <si>
    <t>TAIWAN</t>
  </si>
  <si>
    <t>THAILAND</t>
  </si>
  <si>
    <t>VIETNAM</t>
  </si>
  <si>
    <t>AFRICA</t>
  </si>
  <si>
    <t>Double Counts Egypt / World</t>
  </si>
  <si>
    <t>Double Counts South Africa / World</t>
  </si>
  <si>
    <t>ALGERIA</t>
  </si>
  <si>
    <t>BOTSWANA</t>
  </si>
  <si>
    <t>EGYPT</t>
  </si>
  <si>
    <t>KENYA</t>
  </si>
  <si>
    <t>LIBYA</t>
  </si>
  <si>
    <t>MOROCCO</t>
  </si>
  <si>
    <t>NIGERIA</t>
  </si>
  <si>
    <t>SOUTH AFRICA</t>
  </si>
  <si>
    <t>SUDAN</t>
  </si>
  <si>
    <t>TUNISIA</t>
  </si>
  <si>
    <t>ZIMBABWE</t>
  </si>
  <si>
    <t>OTHERS</t>
  </si>
  <si>
    <t xml:space="preserve">TOTAL </t>
  </si>
  <si>
    <t>Note: Audi, BMW, JLR, Mercedes, Scania and Daimler Trucks data not reported</t>
  </si>
  <si>
    <t>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</si>
</sst>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0.0%;\-0.0%"/>
    <numFmt numFmtId="165" formatCode="#,##0.000"/>
  </numFmts>
  <fonts count="26" x14ac:knownFonts="1">
    <font>
      <sz val="11"/>
      <color theme="1"/>
      <name val="Calibri"/>
      <family val="2"/>
      <scheme val="minor"/>
    </font>
    <font>
      <sz val="12"/>
      <name val="Helv"/>
    </font>
    <font>
      <sz val="24"/>
      <name val="Helv"/>
    </font>
    <font>
      <b/>
      <sz val="24"/>
      <name val="Helv"/>
    </font>
    <font>
      <b/>
      <sz val="18"/>
      <name val="Helv"/>
    </font>
    <font>
      <b/>
      <sz val="22"/>
      <name val="Helv"/>
    </font>
    <font>
      <b/>
      <sz val="22"/>
      <name val="Arial"/>
      <family val="2"/>
    </font>
    <font>
      <b/>
      <sz val="12"/>
      <name val="Helv"/>
    </font>
    <font>
      <b/>
      <sz val="16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i/>
      <sz val="20"/>
      <name val="Arial"/>
      <family val="2"/>
    </font>
    <font>
      <i/>
      <sz val="14"/>
      <name val="Arial"/>
      <family val="2"/>
    </font>
    <font>
      <i/>
      <sz val="18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2"/>
      <name val="Arial"/>
      <family val="2"/>
    </font>
    <font>
      <i/>
      <sz val="18"/>
      <color indexed="8"/>
      <name val="Arial"/>
      <family val="2"/>
    </font>
    <font>
      <i/>
      <sz val="12"/>
      <name val="Helv"/>
    </font>
    <font>
      <b/>
      <i/>
      <sz val="12"/>
      <name val="Helv"/>
    </font>
    <font>
      <sz val="18"/>
      <color indexed="8"/>
      <name val="Arial"/>
      <family val="2"/>
    </font>
    <font>
      <sz val="16"/>
      <name val="Helv"/>
    </font>
    <font>
      <b/>
      <sz val="16"/>
      <color theme="1"/>
      <name val="Helv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gray125">
        <fgColor indexed="9"/>
        <bgColor theme="0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0" borderId="0" xfId="1" applyFont="1" applyAlignment="1">
      <alignment horizontal="centerContinuous" vertical="center"/>
    </xf>
    <xf numFmtId="0" fontId="1" fillId="0" borderId="0" xfId="1"/>
    <xf numFmtId="3" fontId="3" fillId="2" borderId="0" xfId="1" applyNumberFormat="1" applyFont="1" applyFill="1"/>
    <xf numFmtId="0" fontId="4" fillId="0" borderId="0" xfId="2" applyFont="1" applyAlignment="1">
      <alignment horizontal="centerContinuous" vertical="top"/>
    </xf>
    <xf numFmtId="0" fontId="1" fillId="0" borderId="0" xfId="1" applyAlignment="1">
      <alignment horizontal="centerContinuous"/>
    </xf>
    <xf numFmtId="0" fontId="5" fillId="0" borderId="2" xfId="1" applyFont="1" applyBorder="1" applyAlignment="1">
      <alignment horizontal="center" vertical="center"/>
    </xf>
    <xf numFmtId="0" fontId="3" fillId="0" borderId="3" xfId="2" applyFont="1" applyBorder="1" applyAlignment="1">
      <alignment horizontal="centerContinuous" vertical="top"/>
    </xf>
    <xf numFmtId="1" fontId="5" fillId="0" borderId="4" xfId="2" applyNumberFormat="1" applyFont="1" applyBorder="1" applyAlignment="1">
      <alignment horizontal="centerContinuous" vertical="center"/>
    </xf>
    <xf numFmtId="3" fontId="1" fillId="0" borderId="0" xfId="1" applyNumberFormat="1"/>
    <xf numFmtId="1" fontId="5" fillId="0" borderId="2" xfId="2" applyNumberFormat="1" applyFont="1" applyBorder="1" applyAlignment="1">
      <alignment horizontal="centerContinuous" vertical="center"/>
    </xf>
    <xf numFmtId="1" fontId="5" fillId="2" borderId="3" xfId="2" applyNumberFormat="1" applyFont="1" applyFill="1" applyBorder="1" applyAlignment="1">
      <alignment horizontal="centerContinuous" vertical="center"/>
    </xf>
    <xf numFmtId="164" fontId="6" fillId="3" borderId="4" xfId="1" applyNumberFormat="1" applyFont="1" applyFill="1" applyBorder="1" applyAlignment="1">
      <alignment horizontal="center" vertical="center"/>
    </xf>
    <xf numFmtId="165" fontId="7" fillId="4" borderId="0" xfId="1" applyNumberFormat="1" applyFont="1" applyFill="1" applyAlignment="1">
      <alignment vertical="center"/>
    </xf>
    <xf numFmtId="3" fontId="7" fillId="4" borderId="0" xfId="1" applyNumberFormat="1" applyFont="1" applyFill="1" applyAlignment="1">
      <alignment vertical="center"/>
    </xf>
    <xf numFmtId="3" fontId="8" fillId="3" borderId="5" xfId="1" applyNumberFormat="1" applyFont="1" applyFill="1" applyBorder="1" applyAlignment="1">
      <alignment horizontal="left" vertical="center"/>
    </xf>
    <xf numFmtId="3" fontId="9" fillId="5" borderId="6" xfId="2" applyNumberFormat="1" applyFont="1" applyFill="1" applyBorder="1" applyAlignment="1">
      <alignment vertical="center"/>
    </xf>
    <xf numFmtId="164" fontId="10" fillId="6" borderId="7" xfId="1" applyNumberFormat="1" applyFont="1" applyFill="1" applyBorder="1" applyAlignment="1">
      <alignment horizontal="center" vertical="center"/>
    </xf>
    <xf numFmtId="3" fontId="11" fillId="6" borderId="8" xfId="1" applyNumberFormat="1" applyFont="1" applyFill="1" applyBorder="1" applyAlignment="1">
      <alignment horizontal="left" vertical="center"/>
    </xf>
    <xf numFmtId="3" fontId="7" fillId="6" borderId="0" xfId="1" applyNumberFormat="1" applyFont="1" applyFill="1" applyAlignment="1">
      <alignment vertical="center"/>
    </xf>
    <xf numFmtId="3" fontId="9" fillId="7" borderId="9" xfId="2" applyNumberFormat="1" applyFont="1" applyFill="1" applyBorder="1" applyAlignment="1">
      <alignment vertical="center"/>
    </xf>
    <xf numFmtId="164" fontId="12" fillId="6" borderId="7" xfId="3" applyNumberFormat="1" applyFont="1" applyFill="1" applyBorder="1" applyAlignment="1">
      <alignment horizontal="center" vertical="center"/>
    </xf>
    <xf numFmtId="3" fontId="7" fillId="6" borderId="0" xfId="3" applyNumberFormat="1" applyFont="1" applyFill="1" applyAlignment="1">
      <alignment vertical="center"/>
    </xf>
    <xf numFmtId="3" fontId="13" fillId="6" borderId="8" xfId="3" applyNumberFormat="1" applyFont="1" applyFill="1" applyBorder="1" applyAlignment="1">
      <alignment horizontal="left" vertical="center"/>
    </xf>
    <xf numFmtId="3" fontId="14" fillId="7" borderId="10" xfId="2" applyNumberFormat="1" applyFont="1" applyFill="1" applyBorder="1" applyAlignment="1">
      <alignment vertical="center"/>
    </xf>
    <xf numFmtId="164" fontId="15" fillId="6" borderId="7" xfId="3" applyNumberFormat="1" applyFont="1" applyFill="1" applyBorder="1" applyAlignment="1">
      <alignment horizontal="center" vertical="center"/>
    </xf>
    <xf numFmtId="164" fontId="16" fillId="0" borderId="7" xfId="1" applyNumberFormat="1" applyFont="1" applyBorder="1" applyAlignment="1">
      <alignment horizontal="center" vertical="center"/>
    </xf>
    <xf numFmtId="3" fontId="17" fillId="0" borderId="11" xfId="1" applyNumberFormat="1" applyFont="1" applyBorder="1" applyAlignment="1">
      <alignment horizontal="center" vertical="center"/>
    </xf>
    <xf numFmtId="3" fontId="18" fillId="8" borderId="12" xfId="2" applyNumberFormat="1" applyFont="1" applyFill="1" applyBorder="1" applyAlignment="1" applyProtection="1">
      <alignment vertical="center"/>
      <protection locked="0"/>
    </xf>
    <xf numFmtId="164" fontId="16" fillId="0" borderId="13" xfId="1" applyNumberFormat="1" applyFont="1" applyBorder="1" applyAlignment="1">
      <alignment horizontal="center" vertical="center"/>
    </xf>
    <xf numFmtId="3" fontId="18" fillId="2" borderId="14" xfId="2" applyNumberFormat="1" applyFont="1" applyFill="1" applyBorder="1" applyAlignment="1" applyProtection="1">
      <alignment vertical="center"/>
      <protection locked="0"/>
    </xf>
    <xf numFmtId="3" fontId="18" fillId="2" borderId="12" xfId="2" applyNumberFormat="1" applyFont="1" applyFill="1" applyBorder="1" applyAlignment="1" applyProtection="1">
      <alignment horizontal="right" vertical="center"/>
      <protection locked="0"/>
    </xf>
    <xf numFmtId="3" fontId="17" fillId="9" borderId="11" xfId="1" applyNumberFormat="1" applyFont="1" applyFill="1" applyBorder="1" applyAlignment="1">
      <alignment horizontal="center" vertical="center"/>
    </xf>
    <xf numFmtId="3" fontId="18" fillId="9" borderId="15" xfId="2" applyNumberFormat="1" applyFont="1" applyFill="1" applyBorder="1" applyAlignment="1" applyProtection="1">
      <alignment vertical="center"/>
      <protection locked="0"/>
    </xf>
    <xf numFmtId="3" fontId="18" fillId="9" borderId="16" xfId="2" applyNumberFormat="1" applyFont="1" applyFill="1" applyBorder="1" applyAlignment="1" applyProtection="1">
      <alignment vertical="center"/>
      <protection locked="0"/>
    </xf>
    <xf numFmtId="164" fontId="16" fillId="3" borderId="13" xfId="1" applyNumberFormat="1" applyFont="1" applyFill="1" applyBorder="1" applyAlignment="1">
      <alignment horizontal="center" vertical="center"/>
    </xf>
    <xf numFmtId="3" fontId="18" fillId="9" borderId="17" xfId="2" applyNumberFormat="1" applyFont="1" applyFill="1" applyBorder="1" applyAlignment="1" applyProtection="1">
      <alignment vertical="center"/>
      <protection locked="0"/>
    </xf>
    <xf numFmtId="3" fontId="18" fillId="9" borderId="12" xfId="2" applyNumberFormat="1" applyFont="1" applyFill="1" applyBorder="1" applyAlignment="1" applyProtection="1">
      <alignment vertical="center"/>
      <protection locked="0"/>
    </xf>
    <xf numFmtId="3" fontId="18" fillId="2" borderId="12" xfId="2" applyNumberFormat="1" applyFont="1" applyFill="1" applyBorder="1" applyAlignment="1" applyProtection="1">
      <alignment vertical="center"/>
      <protection locked="0"/>
    </xf>
    <xf numFmtId="3" fontId="1" fillId="0" borderId="13" xfId="1" applyNumberFormat="1" applyBorder="1"/>
    <xf numFmtId="3" fontId="19" fillId="9" borderId="13" xfId="1" applyNumberFormat="1" applyFont="1" applyFill="1" applyBorder="1" applyAlignment="1">
      <alignment horizontal="center" vertical="center"/>
    </xf>
    <xf numFmtId="3" fontId="18" fillId="9" borderId="0" xfId="2" applyNumberFormat="1" applyFont="1" applyFill="1" applyAlignment="1" applyProtection="1">
      <alignment vertical="center"/>
      <protection locked="0"/>
    </xf>
    <xf numFmtId="164" fontId="16" fillId="0" borderId="18" xfId="1" applyNumberFormat="1" applyFont="1" applyBorder="1" applyAlignment="1">
      <alignment horizontal="center" vertical="center"/>
    </xf>
    <xf numFmtId="3" fontId="18" fillId="0" borderId="14" xfId="2" applyNumberFormat="1" applyFont="1" applyBorder="1" applyAlignment="1" applyProtection="1">
      <alignment vertical="center"/>
      <protection locked="0"/>
    </xf>
    <xf numFmtId="3" fontId="17" fillId="9" borderId="0" xfId="1" applyNumberFormat="1" applyFont="1" applyFill="1" applyAlignment="1">
      <alignment horizontal="center" vertical="center"/>
    </xf>
    <xf numFmtId="3" fontId="18" fillId="7" borderId="19" xfId="2" applyNumberFormat="1" applyFont="1" applyFill="1" applyBorder="1" applyAlignment="1">
      <alignment vertical="center"/>
    </xf>
    <xf numFmtId="3" fontId="9" fillId="10" borderId="10" xfId="2" applyNumberFormat="1" applyFont="1" applyFill="1" applyBorder="1" applyAlignment="1" applyProtection="1">
      <alignment vertical="center"/>
      <protection locked="0"/>
    </xf>
    <xf numFmtId="3" fontId="9" fillId="7" borderId="20" xfId="2" applyNumberFormat="1" applyFont="1" applyFill="1" applyBorder="1" applyAlignment="1">
      <alignment vertical="center"/>
    </xf>
    <xf numFmtId="164" fontId="10" fillId="0" borderId="21" xfId="1" applyNumberFormat="1" applyFont="1" applyBorder="1" applyAlignment="1">
      <alignment horizontal="center" vertical="center"/>
    </xf>
    <xf numFmtId="3" fontId="18" fillId="2" borderId="10" xfId="2" applyNumberFormat="1" applyFont="1" applyFill="1" applyBorder="1" applyAlignment="1" applyProtection="1">
      <alignment vertical="center"/>
      <protection locked="0"/>
    </xf>
    <xf numFmtId="3" fontId="18" fillId="0" borderId="12" xfId="2" applyNumberFormat="1" applyFont="1" applyBorder="1" applyAlignment="1" applyProtection="1">
      <alignment vertical="center"/>
      <protection locked="0"/>
    </xf>
    <xf numFmtId="164" fontId="16" fillId="6" borderId="22" xfId="1" applyNumberFormat="1" applyFont="1" applyFill="1" applyBorder="1" applyAlignment="1">
      <alignment horizontal="center" vertical="center"/>
    </xf>
    <xf numFmtId="164" fontId="16" fillId="6" borderId="13" xfId="3" applyNumberFormat="1" applyFont="1" applyFill="1" applyBorder="1" applyAlignment="1">
      <alignment horizontal="center" vertical="center"/>
    </xf>
    <xf numFmtId="3" fontId="1" fillId="0" borderId="0" xfId="1" applyNumberFormat="1" applyAlignment="1">
      <alignment vertical="center"/>
    </xf>
    <xf numFmtId="3" fontId="17" fillId="0" borderId="23" xfId="1" applyNumberFormat="1" applyFont="1" applyBorder="1" applyAlignment="1">
      <alignment horizontal="center" vertical="center"/>
    </xf>
    <xf numFmtId="3" fontId="18" fillId="2" borderId="24" xfId="2" applyNumberFormat="1" applyFont="1" applyFill="1" applyBorder="1" applyAlignment="1" applyProtection="1">
      <alignment vertical="center"/>
      <protection locked="0"/>
    </xf>
    <xf numFmtId="3" fontId="11" fillId="6" borderId="5" xfId="1" applyNumberFormat="1" applyFont="1" applyFill="1" applyBorder="1" applyAlignment="1">
      <alignment horizontal="left" vertical="center"/>
    </xf>
    <xf numFmtId="3" fontId="9" fillId="7" borderId="6" xfId="2" applyNumberFormat="1" applyFont="1" applyFill="1" applyBorder="1" applyAlignment="1">
      <alignment vertical="center"/>
    </xf>
    <xf numFmtId="164" fontId="10" fillId="0" borderId="25" xfId="1" applyNumberFormat="1" applyFont="1" applyBorder="1" applyAlignment="1">
      <alignment horizontal="center" vertical="center"/>
    </xf>
    <xf numFmtId="3" fontId="18" fillId="10" borderId="10" xfId="2" applyNumberFormat="1" applyFont="1" applyFill="1" applyBorder="1" applyAlignment="1">
      <alignment vertical="center"/>
    </xf>
    <xf numFmtId="3" fontId="18" fillId="0" borderId="10" xfId="2" applyNumberFormat="1" applyFont="1" applyBorder="1" applyAlignment="1">
      <alignment vertical="center"/>
    </xf>
    <xf numFmtId="3" fontId="11" fillId="6" borderId="8" xfId="1" applyNumberFormat="1" applyFont="1" applyFill="1" applyBorder="1" applyAlignment="1">
      <alignment horizontal="center" vertical="center"/>
    </xf>
    <xf numFmtId="164" fontId="10" fillId="0" borderId="13" xfId="1" applyNumberFormat="1" applyFont="1" applyBorder="1" applyAlignment="1">
      <alignment horizontal="center" vertical="center"/>
    </xf>
    <xf numFmtId="3" fontId="20" fillId="10" borderId="10" xfId="2" applyNumberFormat="1" applyFont="1" applyFill="1" applyBorder="1" applyAlignment="1">
      <alignment vertical="center"/>
    </xf>
    <xf numFmtId="3" fontId="7" fillId="6" borderId="0" xfId="1" applyNumberFormat="1" applyFont="1" applyFill="1"/>
    <xf numFmtId="164" fontId="16" fillId="6" borderId="22" xfId="3" applyNumberFormat="1" applyFont="1" applyFill="1" applyBorder="1" applyAlignment="1">
      <alignment horizontal="center" vertical="center"/>
    </xf>
    <xf numFmtId="3" fontId="18" fillId="0" borderId="12" xfId="2" applyNumberFormat="1" applyFont="1" applyBorder="1" applyAlignment="1" applyProtection="1">
      <alignment horizontal="right" vertical="center"/>
      <protection locked="0"/>
    </xf>
    <xf numFmtId="3" fontId="8" fillId="3" borderId="8" xfId="1" applyNumberFormat="1" applyFont="1" applyFill="1" applyBorder="1" applyAlignment="1">
      <alignment horizontal="left" vertical="center"/>
    </xf>
    <xf numFmtId="3" fontId="9" fillId="10" borderId="10" xfId="2" applyNumberFormat="1" applyFont="1" applyFill="1" applyBorder="1" applyAlignment="1">
      <alignment vertical="center"/>
    </xf>
    <xf numFmtId="164" fontId="10" fillId="3" borderId="7" xfId="1" applyNumberFormat="1" applyFont="1" applyFill="1" applyBorder="1" applyAlignment="1">
      <alignment horizontal="center" vertical="center"/>
    </xf>
    <xf numFmtId="3" fontId="18" fillId="10" borderId="12" xfId="2" applyNumberFormat="1" applyFont="1" applyFill="1" applyBorder="1" applyAlignment="1">
      <alignment vertical="center"/>
    </xf>
    <xf numFmtId="3" fontId="9" fillId="10" borderId="9" xfId="2" applyNumberFormat="1" applyFont="1" applyFill="1" applyBorder="1" applyAlignment="1">
      <alignment vertical="center"/>
    </xf>
    <xf numFmtId="164" fontId="10" fillId="0" borderId="7" xfId="1" applyNumberFormat="1" applyFont="1" applyBorder="1" applyAlignment="1">
      <alignment horizontal="center" vertical="center"/>
    </xf>
    <xf numFmtId="3" fontId="21" fillId="0" borderId="0" xfId="1" applyNumberFormat="1" applyFont="1"/>
    <xf numFmtId="3" fontId="10" fillId="6" borderId="7" xfId="2" applyNumberFormat="1" applyFont="1" applyFill="1" applyBorder="1" applyAlignment="1">
      <alignment vertical="center"/>
    </xf>
    <xf numFmtId="3" fontId="18" fillId="9" borderId="15" xfId="2" applyNumberFormat="1" applyFont="1" applyFill="1" applyBorder="1" applyAlignment="1" applyProtection="1">
      <alignment horizontal="right" vertical="center"/>
      <protection locked="0"/>
    </xf>
    <xf numFmtId="3" fontId="18" fillId="9" borderId="26" xfId="2" applyNumberFormat="1" applyFont="1" applyFill="1" applyBorder="1" applyAlignment="1" applyProtection="1">
      <alignment horizontal="right" vertical="center"/>
      <protection locked="0"/>
    </xf>
    <xf numFmtId="3" fontId="22" fillId="6" borderId="0" xfId="1" applyNumberFormat="1" applyFont="1" applyFill="1" applyAlignment="1">
      <alignment vertical="center"/>
    </xf>
    <xf numFmtId="3" fontId="18" fillId="2" borderId="27" xfId="2" applyNumberFormat="1" applyFont="1" applyFill="1" applyBorder="1" applyAlignment="1" applyProtection="1">
      <alignment vertical="center"/>
      <protection locked="0"/>
    </xf>
    <xf numFmtId="164" fontId="16" fillId="6" borderId="28" xfId="3" applyNumberFormat="1" applyFont="1" applyFill="1" applyBorder="1" applyAlignment="1">
      <alignment horizontal="center" vertical="center"/>
    </xf>
    <xf numFmtId="3" fontId="18" fillId="2" borderId="16" xfId="2" applyNumberFormat="1" applyFont="1" applyFill="1" applyBorder="1" applyAlignment="1" applyProtection="1">
      <alignment vertical="center"/>
      <protection locked="0"/>
    </xf>
    <xf numFmtId="3" fontId="18" fillId="8" borderId="16" xfId="2" applyNumberFormat="1" applyFont="1" applyFill="1" applyBorder="1" applyAlignment="1" applyProtection="1">
      <alignment vertical="center"/>
      <protection locked="0"/>
    </xf>
    <xf numFmtId="3" fontId="18" fillId="2" borderId="0" xfId="2" applyNumberFormat="1" applyFont="1" applyFill="1" applyAlignment="1" applyProtection="1">
      <alignment vertical="center"/>
      <protection locked="0"/>
    </xf>
    <xf numFmtId="3" fontId="23" fillId="2" borderId="14" xfId="2" applyNumberFormat="1" applyFont="1" applyFill="1" applyBorder="1" applyAlignment="1" applyProtection="1">
      <alignment vertical="center"/>
      <protection locked="0"/>
    </xf>
    <xf numFmtId="164" fontId="16" fillId="0" borderId="29" xfId="1" applyNumberFormat="1" applyFont="1" applyBorder="1" applyAlignment="1">
      <alignment horizontal="center" vertical="center"/>
    </xf>
    <xf numFmtId="164" fontId="16" fillId="0" borderId="21" xfId="1" applyNumberFormat="1" applyFont="1" applyBorder="1" applyAlignment="1">
      <alignment horizontal="center" vertical="center"/>
    </xf>
    <xf numFmtId="3" fontId="14" fillId="2" borderId="9" xfId="2" applyNumberFormat="1" applyFont="1" applyFill="1" applyBorder="1" applyAlignment="1" applyProtection="1">
      <alignment vertical="center"/>
      <protection locked="0"/>
    </xf>
    <xf numFmtId="3" fontId="14" fillId="2" borderId="20" xfId="2" applyNumberFormat="1" applyFont="1" applyFill="1" applyBorder="1" applyAlignment="1" applyProtection="1">
      <alignment vertical="center"/>
      <protection locked="0"/>
    </xf>
    <xf numFmtId="164" fontId="15" fillId="3" borderId="21" xfId="1" applyNumberFormat="1" applyFont="1" applyFill="1" applyBorder="1" applyAlignment="1">
      <alignment horizontal="center" vertical="center"/>
    </xf>
    <xf numFmtId="3" fontId="17" fillId="6" borderId="11" xfId="3" applyNumberFormat="1" applyFont="1" applyFill="1" applyBorder="1" applyAlignment="1">
      <alignment horizontal="center" vertical="center"/>
    </xf>
    <xf numFmtId="3" fontId="18" fillId="2" borderId="14" xfId="2" quotePrefix="1" applyNumberFormat="1" applyFont="1" applyFill="1" applyBorder="1" applyAlignment="1" applyProtection="1">
      <alignment vertical="center"/>
      <protection locked="0"/>
    </xf>
    <xf numFmtId="164" fontId="15" fillId="6" borderId="22" xfId="3" applyNumberFormat="1" applyFont="1" applyFill="1" applyBorder="1" applyAlignment="1">
      <alignment horizontal="center" vertical="center"/>
    </xf>
    <xf numFmtId="164" fontId="15" fillId="6" borderId="13" xfId="3" applyNumberFormat="1" applyFont="1" applyFill="1" applyBorder="1" applyAlignment="1">
      <alignment horizontal="center" vertical="center"/>
    </xf>
    <xf numFmtId="3" fontId="1" fillId="2" borderId="30" xfId="1" applyNumberFormat="1" applyFill="1" applyBorder="1"/>
    <xf numFmtId="3" fontId="8" fillId="3" borderId="31" xfId="1" applyNumberFormat="1" applyFont="1" applyFill="1" applyBorder="1" applyAlignment="1">
      <alignment horizontal="left" vertical="center"/>
    </xf>
    <xf numFmtId="3" fontId="10" fillId="5" borderId="32" xfId="2" applyNumberFormat="1" applyFont="1" applyFill="1" applyBorder="1" applyAlignment="1">
      <alignment vertical="center"/>
    </xf>
    <xf numFmtId="164" fontId="10" fillId="3" borderId="33" xfId="1" applyNumberFormat="1" applyFont="1" applyFill="1" applyBorder="1" applyAlignment="1">
      <alignment horizontal="center" vertical="center"/>
    </xf>
    <xf numFmtId="0" fontId="24" fillId="0" borderId="0" xfId="1" applyFont="1"/>
    <xf numFmtId="0" fontId="25" fillId="11" borderId="0" xfId="1" applyFont="1" applyFill="1" applyAlignment="1">
      <alignment horizontal="left"/>
    </xf>
    <xf numFmtId="0" fontId="24" fillId="0" borderId="0" xfId="1" applyFont="1" applyAlignment="1">
      <alignment horizontal="left"/>
    </xf>
    <xf numFmtId="3" fontId="18" fillId="12" borderId="27" xfId="2" applyNumberFormat="1" applyFont="1" applyFill="1" applyBorder="1" applyAlignment="1" applyProtection="1">
      <alignment vertical="center"/>
      <protection locked="0"/>
    </xf>
    <xf numFmtId="0" fontId="1" fillId="0" borderId="0" xfId="2"/>
    <xf numFmtId="0" fontId="1" fillId="2" borderId="0" xfId="2" applyFill="1"/>
    <xf numFmtId="0" fontId="1" fillId="2" borderId="0" xfId="1" applyFill="1"/>
    <xf numFmtId="3" fontId="1" fillId="2" borderId="0" xfId="1" applyNumberFormat="1" applyFill="1"/>
    <xf numFmtId="3" fontId="0" fillId="0" borderId="0" xfId="2" applyNumberFormat="1" applyFont="1"/>
    <xf numFmtId="3" fontId="1" fillId="0" borderId="0" xfId="2" applyNumberFormat="1"/>
    <xf numFmtId="3" fontId="7" fillId="4" borderId="0" xfId="1" applyNumberFormat="1" applyFont="1" applyFill="1"/>
    <xf numFmtId="0" fontId="3" fillId="0" borderId="0" xfId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3" fontId="3" fillId="2" borderId="1" xfId="1" applyNumberFormat="1" applyFont="1" applyFill="1" applyBorder="1" applyAlignment="1">
      <alignment wrapText="1"/>
    </xf>
    <xf numFmtId="0" fontId="1" fillId="2" borderId="1" xfId="1" applyFill="1" applyBorder="1" applyAlignment="1">
      <alignment wrapText="1"/>
    </xf>
    <xf numFmtId="0" fontId="24" fillId="0" borderId="0" xfId="1" applyFont="1" applyAlignment="1">
      <alignment horizontal="left"/>
    </xf>
  </cellXfs>
  <cellStyles count="4">
    <cellStyle name="Normal" xfId="0" builtinId="0"/>
    <cellStyle name="Normal 3" xfId="1" xr:uid="{89CA1F60-9811-48EB-AB6C-0CAEE78A8627}"/>
    <cellStyle name="Normal_PROV2001" xfId="3" xr:uid="{5FE81DED-25FB-466F-80D8-9BCB51348FCE}"/>
    <cellStyle name="Normal_PROV20012002" xfId="2" xr:uid="{BE0A1D45-3600-42C0-A02F-A74607B765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2019300</xdr:colOff>
      <xdr:row>1</xdr:row>
      <xdr:rowOff>85725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D06A6D2-1EC1-497B-A18B-98D40DE6E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0"/>
          <a:ext cx="2019300" cy="1343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EcoInfo\STAT\OICA\EXP-PRO-SURVEY\PROBYQUART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DEFINITIONS"/>
      <sheetName val="CONVENTIONS"/>
      <sheetName val="THE CASE OF CHINA"/>
      <sheetName val="PERIMETER"/>
      <sheetName val="TOTAL"/>
      <sheetName val="PROCARS"/>
      <sheetName val="PROLCV"/>
      <sheetName val="PROHCV"/>
      <sheetName val="PROBC"/>
      <sheetName val="BASEPROTOTAL"/>
      <sheetName val="LAST QUARTERS"/>
      <sheetName val="BASEPROCARS"/>
      <sheetName val="BASEPROLCV"/>
      <sheetName val="BASEPROHCV"/>
      <sheetName val="BASEPROBC"/>
      <sheetName val="GLOBAL CHART"/>
      <sheetName val="DETAILED CHART"/>
      <sheetName val="COUNTRYRANKBASE"/>
      <sheetName val="COUNTRYRANK CHA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C9EC0-1E8A-443B-87AA-A13D32962DB8}">
  <sheetPr>
    <pageSetUpPr fitToPage="1"/>
  </sheetPr>
  <dimension ref="A1:K140"/>
  <sheetViews>
    <sheetView tabSelected="1" zoomScale="50" zoomScaleNormal="50" workbookViewId="0">
      <selection activeCell="B2" sqref="B2"/>
    </sheetView>
  </sheetViews>
  <sheetFormatPr baseColWidth="10" defaultColWidth="19.140625" defaultRowHeight="15.75" x14ac:dyDescent="0.25"/>
  <cols>
    <col min="1" max="1" width="14.7109375" style="2" customWidth="1"/>
    <col min="2" max="2" width="110.140625" style="2" customWidth="1"/>
    <col min="3" max="4" width="38.140625" style="101" customWidth="1"/>
    <col min="5" max="5" width="38.140625" style="2" customWidth="1"/>
    <col min="6" max="253" width="19.140625" style="2"/>
    <col min="254" max="254" width="14.7109375" style="2" customWidth="1"/>
    <col min="255" max="255" width="110.140625" style="2" customWidth="1"/>
    <col min="256" max="258" width="38.140625" style="2" customWidth="1"/>
    <col min="259" max="509" width="19.140625" style="2"/>
    <col min="510" max="510" width="14.7109375" style="2" customWidth="1"/>
    <col min="511" max="511" width="110.140625" style="2" customWidth="1"/>
    <col min="512" max="514" width="38.140625" style="2" customWidth="1"/>
    <col min="515" max="765" width="19.140625" style="2"/>
    <col min="766" max="766" width="14.7109375" style="2" customWidth="1"/>
    <col min="767" max="767" width="110.140625" style="2" customWidth="1"/>
    <col min="768" max="770" width="38.140625" style="2" customWidth="1"/>
    <col min="771" max="1021" width="19.140625" style="2"/>
    <col min="1022" max="1022" width="14.7109375" style="2" customWidth="1"/>
    <col min="1023" max="1023" width="110.140625" style="2" customWidth="1"/>
    <col min="1024" max="1026" width="38.140625" style="2" customWidth="1"/>
    <col min="1027" max="1277" width="19.140625" style="2"/>
    <col min="1278" max="1278" width="14.7109375" style="2" customWidth="1"/>
    <col min="1279" max="1279" width="110.140625" style="2" customWidth="1"/>
    <col min="1280" max="1282" width="38.140625" style="2" customWidth="1"/>
    <col min="1283" max="1533" width="19.140625" style="2"/>
    <col min="1534" max="1534" width="14.7109375" style="2" customWidth="1"/>
    <col min="1535" max="1535" width="110.140625" style="2" customWidth="1"/>
    <col min="1536" max="1538" width="38.140625" style="2" customWidth="1"/>
    <col min="1539" max="1789" width="19.140625" style="2"/>
    <col min="1790" max="1790" width="14.7109375" style="2" customWidth="1"/>
    <col min="1791" max="1791" width="110.140625" style="2" customWidth="1"/>
    <col min="1792" max="1794" width="38.140625" style="2" customWidth="1"/>
    <col min="1795" max="2045" width="19.140625" style="2"/>
    <col min="2046" max="2046" width="14.7109375" style="2" customWidth="1"/>
    <col min="2047" max="2047" width="110.140625" style="2" customWidth="1"/>
    <col min="2048" max="2050" width="38.140625" style="2" customWidth="1"/>
    <col min="2051" max="2301" width="19.140625" style="2"/>
    <col min="2302" max="2302" width="14.7109375" style="2" customWidth="1"/>
    <col min="2303" max="2303" width="110.140625" style="2" customWidth="1"/>
    <col min="2304" max="2306" width="38.140625" style="2" customWidth="1"/>
    <col min="2307" max="2557" width="19.140625" style="2"/>
    <col min="2558" max="2558" width="14.7109375" style="2" customWidth="1"/>
    <col min="2559" max="2559" width="110.140625" style="2" customWidth="1"/>
    <col min="2560" max="2562" width="38.140625" style="2" customWidth="1"/>
    <col min="2563" max="2813" width="19.140625" style="2"/>
    <col min="2814" max="2814" width="14.7109375" style="2" customWidth="1"/>
    <col min="2815" max="2815" width="110.140625" style="2" customWidth="1"/>
    <col min="2816" max="2818" width="38.140625" style="2" customWidth="1"/>
    <col min="2819" max="3069" width="19.140625" style="2"/>
    <col min="3070" max="3070" width="14.7109375" style="2" customWidth="1"/>
    <col min="3071" max="3071" width="110.140625" style="2" customWidth="1"/>
    <col min="3072" max="3074" width="38.140625" style="2" customWidth="1"/>
    <col min="3075" max="3325" width="19.140625" style="2"/>
    <col min="3326" max="3326" width="14.7109375" style="2" customWidth="1"/>
    <col min="3327" max="3327" width="110.140625" style="2" customWidth="1"/>
    <col min="3328" max="3330" width="38.140625" style="2" customWidth="1"/>
    <col min="3331" max="3581" width="19.140625" style="2"/>
    <col min="3582" max="3582" width="14.7109375" style="2" customWidth="1"/>
    <col min="3583" max="3583" width="110.140625" style="2" customWidth="1"/>
    <col min="3584" max="3586" width="38.140625" style="2" customWidth="1"/>
    <col min="3587" max="3837" width="19.140625" style="2"/>
    <col min="3838" max="3838" width="14.7109375" style="2" customWidth="1"/>
    <col min="3839" max="3839" width="110.140625" style="2" customWidth="1"/>
    <col min="3840" max="3842" width="38.140625" style="2" customWidth="1"/>
    <col min="3843" max="4093" width="19.140625" style="2"/>
    <col min="4094" max="4094" width="14.7109375" style="2" customWidth="1"/>
    <col min="4095" max="4095" width="110.140625" style="2" customWidth="1"/>
    <col min="4096" max="4098" width="38.140625" style="2" customWidth="1"/>
    <col min="4099" max="4349" width="19.140625" style="2"/>
    <col min="4350" max="4350" width="14.7109375" style="2" customWidth="1"/>
    <col min="4351" max="4351" width="110.140625" style="2" customWidth="1"/>
    <col min="4352" max="4354" width="38.140625" style="2" customWidth="1"/>
    <col min="4355" max="4605" width="19.140625" style="2"/>
    <col min="4606" max="4606" width="14.7109375" style="2" customWidth="1"/>
    <col min="4607" max="4607" width="110.140625" style="2" customWidth="1"/>
    <col min="4608" max="4610" width="38.140625" style="2" customWidth="1"/>
    <col min="4611" max="4861" width="19.140625" style="2"/>
    <col min="4862" max="4862" width="14.7109375" style="2" customWidth="1"/>
    <col min="4863" max="4863" width="110.140625" style="2" customWidth="1"/>
    <col min="4864" max="4866" width="38.140625" style="2" customWidth="1"/>
    <col min="4867" max="5117" width="19.140625" style="2"/>
    <col min="5118" max="5118" width="14.7109375" style="2" customWidth="1"/>
    <col min="5119" max="5119" width="110.140625" style="2" customWidth="1"/>
    <col min="5120" max="5122" width="38.140625" style="2" customWidth="1"/>
    <col min="5123" max="5373" width="19.140625" style="2"/>
    <col min="5374" max="5374" width="14.7109375" style="2" customWidth="1"/>
    <col min="5375" max="5375" width="110.140625" style="2" customWidth="1"/>
    <col min="5376" max="5378" width="38.140625" style="2" customWidth="1"/>
    <col min="5379" max="5629" width="19.140625" style="2"/>
    <col min="5630" max="5630" width="14.7109375" style="2" customWidth="1"/>
    <col min="5631" max="5631" width="110.140625" style="2" customWidth="1"/>
    <col min="5632" max="5634" width="38.140625" style="2" customWidth="1"/>
    <col min="5635" max="5885" width="19.140625" style="2"/>
    <col min="5886" max="5886" width="14.7109375" style="2" customWidth="1"/>
    <col min="5887" max="5887" width="110.140625" style="2" customWidth="1"/>
    <col min="5888" max="5890" width="38.140625" style="2" customWidth="1"/>
    <col min="5891" max="6141" width="19.140625" style="2"/>
    <col min="6142" max="6142" width="14.7109375" style="2" customWidth="1"/>
    <col min="6143" max="6143" width="110.140625" style="2" customWidth="1"/>
    <col min="6144" max="6146" width="38.140625" style="2" customWidth="1"/>
    <col min="6147" max="6397" width="19.140625" style="2"/>
    <col min="6398" max="6398" width="14.7109375" style="2" customWidth="1"/>
    <col min="6399" max="6399" width="110.140625" style="2" customWidth="1"/>
    <col min="6400" max="6402" width="38.140625" style="2" customWidth="1"/>
    <col min="6403" max="6653" width="19.140625" style="2"/>
    <col min="6654" max="6654" width="14.7109375" style="2" customWidth="1"/>
    <col min="6655" max="6655" width="110.140625" style="2" customWidth="1"/>
    <col min="6656" max="6658" width="38.140625" style="2" customWidth="1"/>
    <col min="6659" max="6909" width="19.140625" style="2"/>
    <col min="6910" max="6910" width="14.7109375" style="2" customWidth="1"/>
    <col min="6911" max="6911" width="110.140625" style="2" customWidth="1"/>
    <col min="6912" max="6914" width="38.140625" style="2" customWidth="1"/>
    <col min="6915" max="7165" width="19.140625" style="2"/>
    <col min="7166" max="7166" width="14.7109375" style="2" customWidth="1"/>
    <col min="7167" max="7167" width="110.140625" style="2" customWidth="1"/>
    <col min="7168" max="7170" width="38.140625" style="2" customWidth="1"/>
    <col min="7171" max="7421" width="19.140625" style="2"/>
    <col min="7422" max="7422" width="14.7109375" style="2" customWidth="1"/>
    <col min="7423" max="7423" width="110.140625" style="2" customWidth="1"/>
    <col min="7424" max="7426" width="38.140625" style="2" customWidth="1"/>
    <col min="7427" max="7677" width="19.140625" style="2"/>
    <col min="7678" max="7678" width="14.7109375" style="2" customWidth="1"/>
    <col min="7679" max="7679" width="110.140625" style="2" customWidth="1"/>
    <col min="7680" max="7682" width="38.140625" style="2" customWidth="1"/>
    <col min="7683" max="7933" width="19.140625" style="2"/>
    <col min="7934" max="7934" width="14.7109375" style="2" customWidth="1"/>
    <col min="7935" max="7935" width="110.140625" style="2" customWidth="1"/>
    <col min="7936" max="7938" width="38.140625" style="2" customWidth="1"/>
    <col min="7939" max="8189" width="19.140625" style="2"/>
    <col min="8190" max="8190" width="14.7109375" style="2" customWidth="1"/>
    <col min="8191" max="8191" width="110.140625" style="2" customWidth="1"/>
    <col min="8192" max="8194" width="38.140625" style="2" customWidth="1"/>
    <col min="8195" max="8445" width="19.140625" style="2"/>
    <col min="8446" max="8446" width="14.7109375" style="2" customWidth="1"/>
    <col min="8447" max="8447" width="110.140625" style="2" customWidth="1"/>
    <col min="8448" max="8450" width="38.140625" style="2" customWidth="1"/>
    <col min="8451" max="8701" width="19.140625" style="2"/>
    <col min="8702" max="8702" width="14.7109375" style="2" customWidth="1"/>
    <col min="8703" max="8703" width="110.140625" style="2" customWidth="1"/>
    <col min="8704" max="8706" width="38.140625" style="2" customWidth="1"/>
    <col min="8707" max="8957" width="19.140625" style="2"/>
    <col min="8958" max="8958" width="14.7109375" style="2" customWidth="1"/>
    <col min="8959" max="8959" width="110.140625" style="2" customWidth="1"/>
    <col min="8960" max="8962" width="38.140625" style="2" customWidth="1"/>
    <col min="8963" max="9213" width="19.140625" style="2"/>
    <col min="9214" max="9214" width="14.7109375" style="2" customWidth="1"/>
    <col min="9215" max="9215" width="110.140625" style="2" customWidth="1"/>
    <col min="9216" max="9218" width="38.140625" style="2" customWidth="1"/>
    <col min="9219" max="9469" width="19.140625" style="2"/>
    <col min="9470" max="9470" width="14.7109375" style="2" customWidth="1"/>
    <col min="9471" max="9471" width="110.140625" style="2" customWidth="1"/>
    <col min="9472" max="9474" width="38.140625" style="2" customWidth="1"/>
    <col min="9475" max="9725" width="19.140625" style="2"/>
    <col min="9726" max="9726" width="14.7109375" style="2" customWidth="1"/>
    <col min="9727" max="9727" width="110.140625" style="2" customWidth="1"/>
    <col min="9728" max="9730" width="38.140625" style="2" customWidth="1"/>
    <col min="9731" max="9981" width="19.140625" style="2"/>
    <col min="9982" max="9982" width="14.7109375" style="2" customWidth="1"/>
    <col min="9983" max="9983" width="110.140625" style="2" customWidth="1"/>
    <col min="9984" max="9986" width="38.140625" style="2" customWidth="1"/>
    <col min="9987" max="10237" width="19.140625" style="2"/>
    <col min="10238" max="10238" width="14.7109375" style="2" customWidth="1"/>
    <col min="10239" max="10239" width="110.140625" style="2" customWidth="1"/>
    <col min="10240" max="10242" width="38.140625" style="2" customWidth="1"/>
    <col min="10243" max="10493" width="19.140625" style="2"/>
    <col min="10494" max="10494" width="14.7109375" style="2" customWidth="1"/>
    <col min="10495" max="10495" width="110.140625" style="2" customWidth="1"/>
    <col min="10496" max="10498" width="38.140625" style="2" customWidth="1"/>
    <col min="10499" max="10749" width="19.140625" style="2"/>
    <col min="10750" max="10750" width="14.7109375" style="2" customWidth="1"/>
    <col min="10751" max="10751" width="110.140625" style="2" customWidth="1"/>
    <col min="10752" max="10754" width="38.140625" style="2" customWidth="1"/>
    <col min="10755" max="11005" width="19.140625" style="2"/>
    <col min="11006" max="11006" width="14.7109375" style="2" customWidth="1"/>
    <col min="11007" max="11007" width="110.140625" style="2" customWidth="1"/>
    <col min="11008" max="11010" width="38.140625" style="2" customWidth="1"/>
    <col min="11011" max="11261" width="19.140625" style="2"/>
    <col min="11262" max="11262" width="14.7109375" style="2" customWidth="1"/>
    <col min="11263" max="11263" width="110.140625" style="2" customWidth="1"/>
    <col min="11264" max="11266" width="38.140625" style="2" customWidth="1"/>
    <col min="11267" max="11517" width="19.140625" style="2"/>
    <col min="11518" max="11518" width="14.7109375" style="2" customWidth="1"/>
    <col min="11519" max="11519" width="110.140625" style="2" customWidth="1"/>
    <col min="11520" max="11522" width="38.140625" style="2" customWidth="1"/>
    <col min="11523" max="11773" width="19.140625" style="2"/>
    <col min="11774" max="11774" width="14.7109375" style="2" customWidth="1"/>
    <col min="11775" max="11775" width="110.140625" style="2" customWidth="1"/>
    <col min="11776" max="11778" width="38.140625" style="2" customWidth="1"/>
    <col min="11779" max="12029" width="19.140625" style="2"/>
    <col min="12030" max="12030" width="14.7109375" style="2" customWidth="1"/>
    <col min="12031" max="12031" width="110.140625" style="2" customWidth="1"/>
    <col min="12032" max="12034" width="38.140625" style="2" customWidth="1"/>
    <col min="12035" max="12285" width="19.140625" style="2"/>
    <col min="12286" max="12286" width="14.7109375" style="2" customWidth="1"/>
    <col min="12287" max="12287" width="110.140625" style="2" customWidth="1"/>
    <col min="12288" max="12290" width="38.140625" style="2" customWidth="1"/>
    <col min="12291" max="12541" width="19.140625" style="2"/>
    <col min="12542" max="12542" width="14.7109375" style="2" customWidth="1"/>
    <col min="12543" max="12543" width="110.140625" style="2" customWidth="1"/>
    <col min="12544" max="12546" width="38.140625" style="2" customWidth="1"/>
    <col min="12547" max="12797" width="19.140625" style="2"/>
    <col min="12798" max="12798" width="14.7109375" style="2" customWidth="1"/>
    <col min="12799" max="12799" width="110.140625" style="2" customWidth="1"/>
    <col min="12800" max="12802" width="38.140625" style="2" customWidth="1"/>
    <col min="12803" max="13053" width="19.140625" style="2"/>
    <col min="13054" max="13054" width="14.7109375" style="2" customWidth="1"/>
    <col min="13055" max="13055" width="110.140625" style="2" customWidth="1"/>
    <col min="13056" max="13058" width="38.140625" style="2" customWidth="1"/>
    <col min="13059" max="13309" width="19.140625" style="2"/>
    <col min="13310" max="13310" width="14.7109375" style="2" customWidth="1"/>
    <col min="13311" max="13311" width="110.140625" style="2" customWidth="1"/>
    <col min="13312" max="13314" width="38.140625" style="2" customWidth="1"/>
    <col min="13315" max="13565" width="19.140625" style="2"/>
    <col min="13566" max="13566" width="14.7109375" style="2" customWidth="1"/>
    <col min="13567" max="13567" width="110.140625" style="2" customWidth="1"/>
    <col min="13568" max="13570" width="38.140625" style="2" customWidth="1"/>
    <col min="13571" max="13821" width="19.140625" style="2"/>
    <col min="13822" max="13822" width="14.7109375" style="2" customWidth="1"/>
    <col min="13823" max="13823" width="110.140625" style="2" customWidth="1"/>
    <col min="13824" max="13826" width="38.140625" style="2" customWidth="1"/>
    <col min="13827" max="14077" width="19.140625" style="2"/>
    <col min="14078" max="14078" width="14.7109375" style="2" customWidth="1"/>
    <col min="14079" max="14079" width="110.140625" style="2" customWidth="1"/>
    <col min="14080" max="14082" width="38.140625" style="2" customWidth="1"/>
    <col min="14083" max="14333" width="19.140625" style="2"/>
    <col min="14334" max="14334" width="14.7109375" style="2" customWidth="1"/>
    <col min="14335" max="14335" width="110.140625" style="2" customWidth="1"/>
    <col min="14336" max="14338" width="38.140625" style="2" customWidth="1"/>
    <col min="14339" max="14589" width="19.140625" style="2"/>
    <col min="14590" max="14590" width="14.7109375" style="2" customWidth="1"/>
    <col min="14591" max="14591" width="110.140625" style="2" customWidth="1"/>
    <col min="14592" max="14594" width="38.140625" style="2" customWidth="1"/>
    <col min="14595" max="14845" width="19.140625" style="2"/>
    <col min="14846" max="14846" width="14.7109375" style="2" customWidth="1"/>
    <col min="14847" max="14847" width="110.140625" style="2" customWidth="1"/>
    <col min="14848" max="14850" width="38.140625" style="2" customWidth="1"/>
    <col min="14851" max="15101" width="19.140625" style="2"/>
    <col min="15102" max="15102" width="14.7109375" style="2" customWidth="1"/>
    <col min="15103" max="15103" width="110.140625" style="2" customWidth="1"/>
    <col min="15104" max="15106" width="38.140625" style="2" customWidth="1"/>
    <col min="15107" max="15357" width="19.140625" style="2"/>
    <col min="15358" max="15358" width="14.7109375" style="2" customWidth="1"/>
    <col min="15359" max="15359" width="110.140625" style="2" customWidth="1"/>
    <col min="15360" max="15362" width="38.140625" style="2" customWidth="1"/>
    <col min="15363" max="15613" width="19.140625" style="2"/>
    <col min="15614" max="15614" width="14.7109375" style="2" customWidth="1"/>
    <col min="15615" max="15615" width="110.140625" style="2" customWidth="1"/>
    <col min="15616" max="15618" width="38.140625" style="2" customWidth="1"/>
    <col min="15619" max="15869" width="19.140625" style="2"/>
    <col min="15870" max="15870" width="14.7109375" style="2" customWidth="1"/>
    <col min="15871" max="15871" width="110.140625" style="2" customWidth="1"/>
    <col min="15872" max="15874" width="38.140625" style="2" customWidth="1"/>
    <col min="15875" max="16125" width="19.140625" style="2"/>
    <col min="16126" max="16126" width="14.7109375" style="2" customWidth="1"/>
    <col min="16127" max="16127" width="110.140625" style="2" customWidth="1"/>
    <col min="16128" max="16130" width="38.140625" style="2" customWidth="1"/>
    <col min="16131" max="16384" width="19.140625" style="2"/>
  </cols>
  <sheetData>
    <row r="1" spans="2:6" ht="99" customHeight="1" x14ac:dyDescent="0.25">
      <c r="B1" s="1" t="s">
        <v>0</v>
      </c>
      <c r="C1" s="108" t="s">
        <v>1</v>
      </c>
      <c r="D1" s="109"/>
      <c r="E1" s="109"/>
    </row>
    <row r="2" spans="2:6" ht="40.35" customHeight="1" x14ac:dyDescent="0.45">
      <c r="B2" s="3"/>
      <c r="C2" s="4" t="s">
        <v>2</v>
      </c>
      <c r="D2" s="5"/>
      <c r="E2" s="5"/>
    </row>
    <row r="3" spans="2:6" ht="33" customHeight="1" thickBot="1" x14ac:dyDescent="0.5">
      <c r="B3" s="110"/>
      <c r="C3" s="111"/>
      <c r="D3" s="4" t="s">
        <v>3</v>
      </c>
    </row>
    <row r="4" spans="2:6" s="9" customFormat="1" ht="49.5" customHeight="1" thickTop="1" thickBot="1" x14ac:dyDescent="0.3">
      <c r="B4" s="6" t="s">
        <v>4</v>
      </c>
      <c r="C4" s="7" t="s">
        <v>5</v>
      </c>
      <c r="D4" s="7" t="s">
        <v>6</v>
      </c>
      <c r="E4" s="8" t="s">
        <v>3</v>
      </c>
    </row>
    <row r="5" spans="2:6" s="14" customFormat="1" ht="39.950000000000003" customHeight="1" thickTop="1" thickBot="1" x14ac:dyDescent="0.3">
      <c r="B5" s="10" t="s">
        <v>7</v>
      </c>
      <c r="C5" s="11" t="s">
        <v>8</v>
      </c>
      <c r="D5" s="11" t="s">
        <v>8</v>
      </c>
      <c r="E5" s="12" t="s">
        <v>9</v>
      </c>
      <c r="F5" s="13" t="s">
        <v>3</v>
      </c>
    </row>
    <row r="6" spans="2:6" s="14" customFormat="1" ht="39.950000000000003" customHeight="1" thickTop="1" x14ac:dyDescent="0.25">
      <c r="B6" s="15" t="s">
        <v>10</v>
      </c>
      <c r="C6" s="16">
        <f>C7+C33</f>
        <v>310143</v>
      </c>
      <c r="D6" s="16">
        <f>D7+D33</f>
        <v>291452</v>
      </c>
      <c r="E6" s="17">
        <f>D6/C6-1</f>
        <v>-6.0265748380585737E-2</v>
      </c>
      <c r="F6" s="13" t="s">
        <v>3</v>
      </c>
    </row>
    <row r="7" spans="2:6" s="19" customFormat="1" ht="30" customHeight="1" x14ac:dyDescent="0.25">
      <c r="B7" s="18" t="s">
        <v>11</v>
      </c>
      <c r="C7" s="16">
        <f>C8+C25</f>
        <v>205743</v>
      </c>
      <c r="D7" s="16">
        <f>D8+D25</f>
        <v>195031</v>
      </c>
      <c r="E7" s="17">
        <f>D7/C7-1</f>
        <v>-5.2064954822278242E-2</v>
      </c>
      <c r="F7" s="13" t="s">
        <v>3</v>
      </c>
    </row>
    <row r="8" spans="2:6" s="22" customFormat="1" ht="20.100000000000001" customHeight="1" x14ac:dyDescent="0.25">
      <c r="B8" s="18" t="s">
        <v>12</v>
      </c>
      <c r="C8" s="20">
        <f>SUM(C14:C24)</f>
        <v>205145</v>
      </c>
      <c r="D8" s="20">
        <f>SUM(D14:D24)</f>
        <v>193848</v>
      </c>
      <c r="E8" s="21">
        <f>D8/C8-1</f>
        <v>-5.5068366277510994E-2</v>
      </c>
    </row>
    <row r="9" spans="2:6" s="22" customFormat="1" ht="20.100000000000001" customHeight="1" x14ac:dyDescent="0.25">
      <c r="B9" s="23" t="s">
        <v>13</v>
      </c>
      <c r="C9" s="24"/>
      <c r="D9" s="24"/>
      <c r="E9" s="25"/>
    </row>
    <row r="10" spans="2:6" s="22" customFormat="1" ht="20.100000000000001" customHeight="1" x14ac:dyDescent="0.25">
      <c r="B10" s="23" t="s">
        <v>14</v>
      </c>
      <c r="C10" s="24"/>
      <c r="D10" s="24"/>
      <c r="E10" s="25"/>
    </row>
    <row r="11" spans="2:6" s="22" customFormat="1" ht="20.100000000000001" customHeight="1" x14ac:dyDescent="0.25">
      <c r="B11" s="23" t="s">
        <v>15</v>
      </c>
      <c r="C11" s="24"/>
      <c r="D11" s="24"/>
      <c r="E11" s="25"/>
    </row>
    <row r="12" spans="2:6" s="22" customFormat="1" ht="20.100000000000001" customHeight="1" x14ac:dyDescent="0.25">
      <c r="B12" s="23" t="s">
        <v>16</v>
      </c>
      <c r="C12" s="24"/>
      <c r="D12" s="24"/>
      <c r="E12" s="25"/>
    </row>
    <row r="13" spans="2:6" s="9" customFormat="1" ht="24.95" customHeight="1" x14ac:dyDescent="0.25">
      <c r="B13" s="23" t="s">
        <v>17</v>
      </c>
      <c r="C13" s="24"/>
      <c r="D13" s="24"/>
      <c r="E13" s="26"/>
    </row>
    <row r="14" spans="2:6" s="9" customFormat="1" ht="24.95" customHeight="1" x14ac:dyDescent="0.25">
      <c r="B14" s="27" t="s">
        <v>18</v>
      </c>
      <c r="C14" s="28">
        <v>20400</v>
      </c>
      <c r="D14" s="28">
        <v>21000</v>
      </c>
      <c r="E14" s="29">
        <f>D14/C14-1</f>
        <v>2.9411764705882248E-2</v>
      </c>
    </row>
    <row r="15" spans="2:6" s="9" customFormat="1" ht="24.95" customHeight="1" x14ac:dyDescent="0.25">
      <c r="B15" s="27" t="s">
        <v>19</v>
      </c>
      <c r="C15" s="30">
        <v>42186</v>
      </c>
      <c r="D15" s="30">
        <v>38434</v>
      </c>
      <c r="E15" s="29">
        <f>D15/C15-1</f>
        <v>-8.8939458588157216E-2</v>
      </c>
    </row>
    <row r="16" spans="2:6" s="9" customFormat="1" ht="24.6" customHeight="1" x14ac:dyDescent="0.25">
      <c r="B16" s="27" t="s">
        <v>20</v>
      </c>
      <c r="C16" s="31" t="s">
        <v>21</v>
      </c>
      <c r="D16" s="31" t="s">
        <v>21</v>
      </c>
      <c r="E16" s="29"/>
    </row>
    <row r="17" spans="1:5" s="9" customFormat="1" ht="24.6" customHeight="1" x14ac:dyDescent="0.25">
      <c r="B17" s="32" t="s">
        <v>22</v>
      </c>
      <c r="C17" s="33"/>
      <c r="D17" s="34"/>
      <c r="E17" s="35"/>
    </row>
    <row r="18" spans="1:5" s="9" customFormat="1" ht="24.95" customHeight="1" x14ac:dyDescent="0.25">
      <c r="B18" s="32" t="s">
        <v>23</v>
      </c>
      <c r="C18" s="36"/>
      <c r="D18" s="37"/>
      <c r="E18" s="29"/>
    </row>
    <row r="19" spans="1:5" s="9" customFormat="1" ht="24.95" customHeight="1" x14ac:dyDescent="0.25">
      <c r="B19" s="27" t="s">
        <v>24</v>
      </c>
      <c r="C19" s="38">
        <v>63886</v>
      </c>
      <c r="D19" s="38">
        <v>60294</v>
      </c>
      <c r="E19" s="29">
        <f>D19/C19-1</f>
        <v>-5.6225151050308342E-2</v>
      </c>
    </row>
    <row r="20" spans="1:5" s="9" customFormat="1" ht="24.95" customHeight="1" x14ac:dyDescent="0.25">
      <c r="A20" s="39"/>
      <c r="B20" s="40" t="s">
        <v>25</v>
      </c>
      <c r="C20" s="41"/>
      <c r="D20" s="34"/>
      <c r="E20" s="42"/>
    </row>
    <row r="21" spans="1:5" s="9" customFormat="1" ht="24.6" customHeight="1" x14ac:dyDescent="0.25">
      <c r="B21" s="27" t="s">
        <v>26</v>
      </c>
      <c r="C21" s="30">
        <v>5334</v>
      </c>
      <c r="D21" s="30">
        <v>5405</v>
      </c>
      <c r="E21" s="29">
        <f>D21/C21-1</f>
        <v>1.3310836145481897E-2</v>
      </c>
    </row>
    <row r="22" spans="1:5" s="9" customFormat="1" ht="24.95" customHeight="1" x14ac:dyDescent="0.25">
      <c r="B22" s="27" t="s">
        <v>27</v>
      </c>
      <c r="C22" s="43">
        <v>55498</v>
      </c>
      <c r="D22" s="43">
        <v>49832</v>
      </c>
      <c r="E22" s="29">
        <f>D22/C22-1</f>
        <v>-0.10209376914483403</v>
      </c>
    </row>
    <row r="23" spans="1:5" s="9" customFormat="1" ht="24.95" customHeight="1" x14ac:dyDescent="0.25">
      <c r="A23" s="39"/>
      <c r="B23" s="44" t="s">
        <v>28</v>
      </c>
      <c r="C23" s="36"/>
      <c r="D23" s="34"/>
      <c r="E23" s="29"/>
    </row>
    <row r="24" spans="1:5" s="9" customFormat="1" ht="24.95" customHeight="1" x14ac:dyDescent="0.25">
      <c r="B24" s="27" t="s">
        <v>29</v>
      </c>
      <c r="C24" s="45">
        <v>17841</v>
      </c>
      <c r="D24" s="45">
        <v>18883</v>
      </c>
      <c r="E24" s="29">
        <f>D24/C24-1</f>
        <v>5.840479793733544E-2</v>
      </c>
    </row>
    <row r="25" spans="1:5" s="9" customFormat="1" ht="24.6" customHeight="1" x14ac:dyDescent="0.25">
      <c r="B25" s="18" t="s">
        <v>30</v>
      </c>
      <c r="C25" s="46">
        <f>SUM(C27:C32)</f>
        <v>598</v>
      </c>
      <c r="D25" s="47">
        <f>SUM(D27:D32)</f>
        <v>1183</v>
      </c>
      <c r="E25" s="48">
        <f>D25/C25-1</f>
        <v>0.97826086956521729</v>
      </c>
    </row>
    <row r="26" spans="1:5" s="22" customFormat="1" ht="24.6" customHeight="1" x14ac:dyDescent="0.25">
      <c r="B26" s="23" t="s">
        <v>31</v>
      </c>
      <c r="C26" s="49"/>
      <c r="D26" s="49"/>
      <c r="E26" s="25" t="s">
        <v>3</v>
      </c>
    </row>
    <row r="27" spans="1:5" s="19" customFormat="1" ht="24.6" customHeight="1" x14ac:dyDescent="0.25">
      <c r="B27" s="27" t="s">
        <v>32</v>
      </c>
      <c r="C27" s="38">
        <v>598</v>
      </c>
      <c r="D27" s="50">
        <v>1183</v>
      </c>
      <c r="E27" s="51">
        <f>D27/C27-1</f>
        <v>0.97826086956521729</v>
      </c>
    </row>
    <row r="28" spans="1:5" s="22" customFormat="1" ht="24.6" customHeight="1" x14ac:dyDescent="0.25">
      <c r="B28" s="27" t="s">
        <v>33</v>
      </c>
      <c r="C28" s="31"/>
      <c r="D28" s="31"/>
      <c r="E28" s="52" t="s">
        <v>3</v>
      </c>
    </row>
    <row r="29" spans="1:5" s="9" customFormat="1" ht="24.6" customHeight="1" x14ac:dyDescent="0.25">
      <c r="B29" s="27" t="s">
        <v>34</v>
      </c>
      <c r="C29" s="30"/>
      <c r="D29" s="30"/>
      <c r="E29" s="29" t="s">
        <v>3</v>
      </c>
    </row>
    <row r="30" spans="1:5" s="53" customFormat="1" ht="24.95" customHeight="1" x14ac:dyDescent="0.25">
      <c r="B30" s="27" t="s">
        <v>35</v>
      </c>
      <c r="C30" s="38"/>
      <c r="D30" s="38"/>
      <c r="E30" s="29" t="s">
        <v>3</v>
      </c>
    </row>
    <row r="31" spans="1:5" s="53" customFormat="1" ht="24.95" customHeight="1" x14ac:dyDescent="0.25">
      <c r="B31" s="27" t="s">
        <v>36</v>
      </c>
      <c r="C31" s="38"/>
      <c r="D31" s="38"/>
      <c r="E31" s="29" t="s">
        <v>3</v>
      </c>
    </row>
    <row r="32" spans="1:5" s="9" customFormat="1" ht="24.95" customHeight="1" thickBot="1" x14ac:dyDescent="0.3">
      <c r="B32" s="54" t="s">
        <v>37</v>
      </c>
      <c r="C32" s="55"/>
      <c r="D32" s="55"/>
      <c r="E32" s="29" t="s">
        <v>3</v>
      </c>
    </row>
    <row r="33" spans="1:5" s="9" customFormat="1" ht="24.95" customHeight="1" x14ac:dyDescent="0.25">
      <c r="B33" s="56" t="s">
        <v>38</v>
      </c>
      <c r="C33" s="57">
        <f>SUM(C34:C35)+C44</f>
        <v>104400</v>
      </c>
      <c r="D33" s="57">
        <f>SUM(D34:D35)+D44</f>
        <v>96421</v>
      </c>
      <c r="E33" s="58">
        <f>D33/C33-1</f>
        <v>-7.6427203065134064E-2</v>
      </c>
    </row>
    <row r="34" spans="1:5" s="19" customFormat="1" ht="30" customHeight="1" x14ac:dyDescent="0.25">
      <c r="B34" s="27" t="s">
        <v>39</v>
      </c>
      <c r="C34" s="59">
        <v>40</v>
      </c>
      <c r="D34" s="60">
        <v>9</v>
      </c>
      <c r="E34" s="17">
        <f>D34/C34-1</f>
        <v>-0.77500000000000002</v>
      </c>
    </row>
    <row r="35" spans="1:5" s="9" customFormat="1" ht="24.95" customHeight="1" x14ac:dyDescent="0.25">
      <c r="B35" s="61" t="s">
        <v>40</v>
      </c>
      <c r="C35" s="46">
        <f>SUM(C38:C43)</f>
        <v>78823</v>
      </c>
      <c r="D35" s="46">
        <f>SUM(D38:D43)</f>
        <v>77409</v>
      </c>
      <c r="E35" s="62">
        <f>D35/C35-1</f>
        <v>-1.7938926455476234E-2</v>
      </c>
    </row>
    <row r="36" spans="1:5" s="9" customFormat="1" ht="24.95" customHeight="1" x14ac:dyDescent="0.25">
      <c r="B36" s="23" t="s">
        <v>41</v>
      </c>
      <c r="C36" s="63"/>
      <c r="D36" s="63"/>
      <c r="E36" s="62"/>
    </row>
    <row r="37" spans="1:5" s="64" customFormat="1" ht="30" customHeight="1" x14ac:dyDescent="0.25">
      <c r="B37" s="23" t="s">
        <v>42</v>
      </c>
      <c r="C37" s="63"/>
      <c r="D37" s="63"/>
      <c r="E37" s="17"/>
    </row>
    <row r="38" spans="1:5" s="22" customFormat="1" ht="20.100000000000001" customHeight="1" x14ac:dyDescent="0.25">
      <c r="B38" s="27" t="s">
        <v>43</v>
      </c>
      <c r="C38" s="38">
        <v>66562</v>
      </c>
      <c r="D38" s="38">
        <v>64201</v>
      </c>
      <c r="E38" s="65">
        <f>D38/C38-1</f>
        <v>-3.5470688981701248E-2</v>
      </c>
    </row>
    <row r="39" spans="1:5" s="22" customFormat="1" ht="20.100000000000001" customHeight="1" x14ac:dyDescent="0.25">
      <c r="A39" s="22" t="s">
        <v>3</v>
      </c>
      <c r="B39" s="27" t="s">
        <v>44</v>
      </c>
      <c r="C39" s="66">
        <v>167</v>
      </c>
      <c r="D39" s="66">
        <v>163</v>
      </c>
      <c r="E39" s="29">
        <f>D39/C39-1</f>
        <v>-2.39520958083832E-2</v>
      </c>
    </row>
    <row r="40" spans="1:5" s="9" customFormat="1" ht="24.95" customHeight="1" x14ac:dyDescent="0.25">
      <c r="B40" s="27" t="s">
        <v>45</v>
      </c>
      <c r="C40" s="38">
        <v>10921</v>
      </c>
      <c r="D40" s="38">
        <v>8798</v>
      </c>
      <c r="E40" s="29">
        <f>D40/C40-1</f>
        <v>-0.19439611757165098</v>
      </c>
    </row>
    <row r="41" spans="1:5" s="9" customFormat="1" ht="24.95" customHeight="1" x14ac:dyDescent="0.25">
      <c r="A41" s="9" t="s">
        <v>3</v>
      </c>
      <c r="B41" s="27" t="s">
        <v>46</v>
      </c>
      <c r="C41" s="38">
        <v>1173</v>
      </c>
      <c r="D41" s="38">
        <v>4247</v>
      </c>
      <c r="E41" s="29">
        <f>D41/C41-1</f>
        <v>2.6206308610400684</v>
      </c>
    </row>
    <row r="42" spans="1:5" s="9" customFormat="1" ht="24.95" customHeight="1" x14ac:dyDescent="0.25">
      <c r="B42" s="32" t="s">
        <v>47</v>
      </c>
      <c r="C42" s="37"/>
      <c r="D42" s="37"/>
      <c r="E42" s="29" t="s">
        <v>3</v>
      </c>
    </row>
    <row r="43" spans="1:5" s="9" customFormat="1" ht="24.95" customHeight="1" x14ac:dyDescent="0.25">
      <c r="B43" s="27" t="s">
        <v>48</v>
      </c>
      <c r="C43" s="31"/>
      <c r="D43" s="31"/>
      <c r="E43" s="29" t="s">
        <v>3</v>
      </c>
    </row>
    <row r="44" spans="1:5" s="9" customFormat="1" ht="24.95" customHeight="1" x14ac:dyDescent="0.25">
      <c r="B44" s="18" t="s">
        <v>49</v>
      </c>
      <c r="C44" s="46">
        <v>25537</v>
      </c>
      <c r="D44" s="46">
        <v>19003</v>
      </c>
      <c r="E44" s="26">
        <f t="shared" ref="E44:E50" si="0">D44/C44-1</f>
        <v>-0.25586404041195132</v>
      </c>
    </row>
    <row r="45" spans="1:5" s="64" customFormat="1" ht="30" customHeight="1" x14ac:dyDescent="0.25">
      <c r="B45" s="67" t="s">
        <v>50</v>
      </c>
      <c r="C45" s="68">
        <f>C46+C50</f>
        <v>652789</v>
      </c>
      <c r="D45" s="68">
        <f>D46+D50</f>
        <v>697086</v>
      </c>
      <c r="E45" s="17">
        <f t="shared" si="0"/>
        <v>6.7858067461308291E-2</v>
      </c>
    </row>
    <row r="46" spans="1:5" s="14" customFormat="1" ht="39.950000000000003" customHeight="1" x14ac:dyDescent="0.25">
      <c r="B46" s="18" t="s">
        <v>51</v>
      </c>
      <c r="C46" s="68">
        <f>SUM(C47:C49)</f>
        <v>543455</v>
      </c>
      <c r="D46" s="68">
        <f>SUM(D47:D49)</f>
        <v>583610</v>
      </c>
      <c r="E46" s="69">
        <f t="shared" si="0"/>
        <v>7.3888362421911769E-2</v>
      </c>
    </row>
    <row r="47" spans="1:5" s="19" customFormat="1" ht="30" customHeight="1" x14ac:dyDescent="0.25">
      <c r="B47" s="27" t="s">
        <v>52</v>
      </c>
      <c r="C47" s="70">
        <v>20966</v>
      </c>
      <c r="D47" s="70">
        <v>23311</v>
      </c>
      <c r="E47" s="51">
        <f t="shared" si="0"/>
        <v>0.11184775350567588</v>
      </c>
    </row>
    <row r="48" spans="1:5" s="9" customFormat="1" ht="24.95" customHeight="1" x14ac:dyDescent="0.25">
      <c r="B48" s="27" t="s">
        <v>53</v>
      </c>
      <c r="C48" s="70">
        <v>194564</v>
      </c>
      <c r="D48" s="70">
        <v>213933</v>
      </c>
      <c r="E48" s="29">
        <f t="shared" si="0"/>
        <v>9.9550790485392948E-2</v>
      </c>
    </row>
    <row r="49" spans="2:6" s="9" customFormat="1" ht="24.95" customHeight="1" x14ac:dyDescent="0.25">
      <c r="B49" s="27" t="s">
        <v>54</v>
      </c>
      <c r="C49" s="70">
        <v>327925</v>
      </c>
      <c r="D49" s="70">
        <v>346366</v>
      </c>
      <c r="E49" s="29">
        <f t="shared" si="0"/>
        <v>5.6235419684379062E-2</v>
      </c>
    </row>
    <row r="50" spans="2:6" s="9" customFormat="1" ht="24.95" customHeight="1" x14ac:dyDescent="0.25">
      <c r="B50" s="18" t="s">
        <v>55</v>
      </c>
      <c r="C50" s="71">
        <f>SUM(C52:C59)</f>
        <v>109334</v>
      </c>
      <c r="D50" s="71">
        <f>SUM(D52:D59)</f>
        <v>113476</v>
      </c>
      <c r="E50" s="72">
        <f t="shared" si="0"/>
        <v>3.7883915341979657E-2</v>
      </c>
      <c r="F50" s="73"/>
    </row>
    <row r="51" spans="2:6" s="19" customFormat="1" ht="30" customHeight="1" x14ac:dyDescent="0.25">
      <c r="B51" s="23" t="s">
        <v>56</v>
      </c>
      <c r="C51" s="49"/>
      <c r="D51" s="49"/>
      <c r="E51" s="74" t="s">
        <v>3</v>
      </c>
    </row>
    <row r="52" spans="2:6" s="19" customFormat="1" ht="30" customHeight="1" x14ac:dyDescent="0.25">
      <c r="B52" s="32" t="s">
        <v>57</v>
      </c>
      <c r="C52" s="75"/>
      <c r="D52" s="76"/>
      <c r="E52" s="51" t="s">
        <v>3</v>
      </c>
      <c r="F52" s="77"/>
    </row>
    <row r="53" spans="2:6" s="9" customFormat="1" ht="24.95" customHeight="1" x14ac:dyDescent="0.25">
      <c r="B53" s="27" t="s">
        <v>58</v>
      </c>
      <c r="C53" s="70">
        <v>105534</v>
      </c>
      <c r="D53" s="70">
        <v>113476</v>
      </c>
      <c r="E53" s="29">
        <f>D53/C53-1</f>
        <v>7.5255367938294793E-2</v>
      </c>
    </row>
    <row r="54" spans="2:6" s="9" customFormat="1" ht="24.95" customHeight="1" x14ac:dyDescent="0.25">
      <c r="B54" s="27" t="s">
        <v>59</v>
      </c>
      <c r="C54" s="38"/>
      <c r="D54" s="38"/>
      <c r="E54" s="29"/>
    </row>
    <row r="55" spans="2:6" s="9" customFormat="1" ht="24.95" customHeight="1" x14ac:dyDescent="0.25">
      <c r="B55" s="27" t="s">
        <v>60</v>
      </c>
      <c r="C55" s="38">
        <v>3800</v>
      </c>
      <c r="D55" s="38" t="s">
        <v>21</v>
      </c>
      <c r="E55" s="29"/>
    </row>
    <row r="56" spans="2:6" s="9" customFormat="1" ht="24.95" customHeight="1" x14ac:dyDescent="0.25">
      <c r="B56" s="27" t="s">
        <v>61</v>
      </c>
      <c r="C56" s="38"/>
      <c r="D56" s="38"/>
      <c r="E56" s="29" t="s">
        <v>3</v>
      </c>
    </row>
    <row r="57" spans="2:6" s="9" customFormat="1" ht="24.95" customHeight="1" x14ac:dyDescent="0.25">
      <c r="B57" s="27" t="s">
        <v>62</v>
      </c>
      <c r="C57" s="38"/>
      <c r="D57" s="38"/>
      <c r="E57" s="29" t="s">
        <v>3</v>
      </c>
    </row>
    <row r="58" spans="2:6" s="9" customFormat="1" ht="24.95" customHeight="1" x14ac:dyDescent="0.25">
      <c r="B58" s="27" t="s">
        <v>63</v>
      </c>
      <c r="C58" s="38"/>
      <c r="D58" s="38"/>
      <c r="E58" s="29" t="s">
        <v>3</v>
      </c>
    </row>
    <row r="59" spans="2:6" s="9" customFormat="1" ht="24.95" customHeight="1" x14ac:dyDescent="0.25">
      <c r="B59" s="27" t="s">
        <v>64</v>
      </c>
      <c r="C59" s="38"/>
      <c r="D59" s="38"/>
      <c r="E59" s="29" t="s">
        <v>3</v>
      </c>
    </row>
    <row r="60" spans="2:6" s="9" customFormat="1" ht="24.95" customHeight="1" x14ac:dyDescent="0.25">
      <c r="B60" s="67" t="s">
        <v>65</v>
      </c>
      <c r="C60" s="68">
        <f>SUM(C62:C75)</f>
        <v>3212426</v>
      </c>
      <c r="D60" s="68">
        <f>SUM(D62:D75)</f>
        <v>3126396</v>
      </c>
      <c r="E60" s="72">
        <f>D60/C60-1</f>
        <v>-2.6780383423618215E-2</v>
      </c>
    </row>
    <row r="61" spans="2:6" s="14" customFormat="1" ht="39.950000000000003" customHeight="1" x14ac:dyDescent="0.25">
      <c r="B61" s="23" t="s">
        <v>66</v>
      </c>
      <c r="C61" s="49"/>
      <c r="D61" s="49"/>
      <c r="E61" s="69" t="s">
        <v>3</v>
      </c>
    </row>
    <row r="62" spans="2:6" s="14" customFormat="1" ht="20.100000000000001" customHeight="1" x14ac:dyDescent="0.25">
      <c r="B62" s="27" t="s">
        <v>67</v>
      </c>
      <c r="C62" s="50">
        <v>6371</v>
      </c>
      <c r="D62" s="78">
        <v>5606</v>
      </c>
      <c r="E62" s="79">
        <f>D62/C62-1</f>
        <v>-0.12007534139067655</v>
      </c>
    </row>
    <row r="63" spans="2:6" s="14" customFormat="1" ht="20.100000000000001" customHeight="1" x14ac:dyDescent="0.25">
      <c r="B63" s="27" t="s">
        <v>68</v>
      </c>
      <c r="C63" s="38"/>
      <c r="D63" s="80"/>
      <c r="E63" s="52" t="s">
        <v>3</v>
      </c>
    </row>
    <row r="64" spans="2:6" s="14" customFormat="1" ht="20.100000000000001" customHeight="1" x14ac:dyDescent="0.25">
      <c r="B64" s="27" t="s">
        <v>69</v>
      </c>
      <c r="C64" s="38">
        <v>2130880</v>
      </c>
      <c r="D64" s="38">
        <v>2217847</v>
      </c>
      <c r="E64" s="52">
        <f>D64/C64-1</f>
        <v>4.0812715873254302E-2</v>
      </c>
    </row>
    <row r="65" spans="2:5" s="9" customFormat="1" ht="24.95" customHeight="1" x14ac:dyDescent="0.25">
      <c r="B65" s="27" t="s">
        <v>70</v>
      </c>
      <c r="C65" s="38">
        <v>403871</v>
      </c>
      <c r="D65" s="30">
        <v>276921</v>
      </c>
      <c r="E65" s="29">
        <f>D65/C65-1</f>
        <v>-0.31433304198617873</v>
      </c>
    </row>
    <row r="66" spans="2:5" s="9" customFormat="1" ht="24.95" customHeight="1" x14ac:dyDescent="0.25">
      <c r="B66" s="27" t="s">
        <v>71</v>
      </c>
      <c r="C66" s="38">
        <v>118142</v>
      </c>
      <c r="D66" s="38">
        <v>91757</v>
      </c>
      <c r="E66" s="42">
        <f>D66/C66-1</f>
        <v>-0.22333293832845225</v>
      </c>
    </row>
    <row r="67" spans="2:5" s="9" customFormat="1" ht="24.6" customHeight="1" x14ac:dyDescent="0.25">
      <c r="B67" s="27" t="s">
        <v>72</v>
      </c>
      <c r="C67" s="28">
        <v>12830</v>
      </c>
      <c r="D67" s="81">
        <v>9600</v>
      </c>
      <c r="E67" s="29">
        <f>D67/C67-1</f>
        <v>-0.25175370226032734</v>
      </c>
    </row>
    <row r="68" spans="2:5" s="9" customFormat="1" ht="24.95" customHeight="1" x14ac:dyDescent="0.25">
      <c r="B68" s="27" t="s">
        <v>73</v>
      </c>
      <c r="C68" s="70">
        <v>517641</v>
      </c>
      <c r="D68" s="70">
        <v>506393</v>
      </c>
      <c r="E68" s="29">
        <f>D68/C68-1</f>
        <v>-2.172934524119996E-2</v>
      </c>
    </row>
    <row r="69" spans="2:5" s="9" customFormat="1" ht="24.95" customHeight="1" x14ac:dyDescent="0.25">
      <c r="B69" s="27" t="s">
        <v>74</v>
      </c>
      <c r="C69" s="38"/>
      <c r="D69" s="80"/>
      <c r="E69" s="29"/>
    </row>
    <row r="70" spans="2:5" s="9" customFormat="1" ht="24.6" customHeight="1" x14ac:dyDescent="0.25">
      <c r="B70" s="27" t="s">
        <v>75</v>
      </c>
      <c r="C70" s="50">
        <v>8424</v>
      </c>
      <c r="D70" s="82">
        <v>4013</v>
      </c>
      <c r="E70" s="42">
        <f>D70/C70-1</f>
        <v>-0.52362298195631529</v>
      </c>
    </row>
    <row r="71" spans="2:5" s="9" customFormat="1" ht="24.95" customHeight="1" x14ac:dyDescent="0.25">
      <c r="B71" s="27" t="s">
        <v>76</v>
      </c>
      <c r="C71" s="28">
        <v>8400</v>
      </c>
      <c r="D71" s="81">
        <v>8400</v>
      </c>
      <c r="E71" s="29">
        <f>D71/C71-1</f>
        <v>0</v>
      </c>
    </row>
    <row r="72" spans="2:5" s="9" customFormat="1" ht="24.95" customHeight="1" x14ac:dyDescent="0.25">
      <c r="B72" s="27" t="s">
        <v>77</v>
      </c>
      <c r="C72" s="38"/>
      <c r="D72" s="82"/>
      <c r="E72" s="42"/>
    </row>
    <row r="73" spans="2:5" s="9" customFormat="1" ht="24.95" customHeight="1" x14ac:dyDescent="0.25">
      <c r="B73" s="27" t="s">
        <v>78</v>
      </c>
      <c r="C73" s="38">
        <v>5867</v>
      </c>
      <c r="D73" s="82">
        <v>5859</v>
      </c>
      <c r="E73" s="42">
        <f>D73/C73-1</f>
        <v>-1.3635588886995453E-3</v>
      </c>
    </row>
    <row r="74" spans="2:5" s="9" customFormat="1" ht="24.95" customHeight="1" x14ac:dyDescent="0.25">
      <c r="B74" s="27" t="s">
        <v>79</v>
      </c>
      <c r="C74" s="38"/>
      <c r="D74" s="82"/>
      <c r="E74" s="42"/>
    </row>
    <row r="75" spans="2:5" s="9" customFormat="1" ht="24.95" customHeight="1" x14ac:dyDescent="0.25">
      <c r="B75" s="27" t="s">
        <v>80</v>
      </c>
      <c r="C75" s="83"/>
      <c r="D75" s="82"/>
      <c r="E75" s="84"/>
    </row>
    <row r="76" spans="2:5" s="9" customFormat="1" ht="24.95" customHeight="1" x14ac:dyDescent="0.25">
      <c r="B76" s="67" t="s">
        <v>81</v>
      </c>
      <c r="C76" s="68">
        <f>SUM(C79:C89)</f>
        <v>27493</v>
      </c>
      <c r="D76" s="68">
        <f>SUM(D79:D89)</f>
        <v>27872</v>
      </c>
      <c r="E76" s="85">
        <f>D76/C76-1</f>
        <v>1.3785327174189899E-2</v>
      </c>
    </row>
    <row r="77" spans="2:5" s="9" customFormat="1" ht="24.95" customHeight="1" x14ac:dyDescent="0.25">
      <c r="B77" s="23" t="s">
        <v>82</v>
      </c>
      <c r="C77" s="38"/>
      <c r="D77" s="38"/>
      <c r="E77" s="62" t="s">
        <v>3</v>
      </c>
    </row>
    <row r="78" spans="2:5" s="14" customFormat="1" ht="33.75" customHeight="1" x14ac:dyDescent="0.25">
      <c r="B78" s="23" t="s">
        <v>83</v>
      </c>
      <c r="C78" s="86"/>
      <c r="D78" s="87"/>
      <c r="E78" s="88" t="s">
        <v>3</v>
      </c>
    </row>
    <row r="79" spans="2:5" s="14" customFormat="1" ht="20.100000000000001" customHeight="1" x14ac:dyDescent="0.25">
      <c r="B79" s="89" t="s">
        <v>84</v>
      </c>
      <c r="C79" s="90"/>
      <c r="D79" s="90"/>
      <c r="E79" s="91" t="s">
        <v>3</v>
      </c>
    </row>
    <row r="80" spans="2:5" s="14" customFormat="1" ht="20.100000000000001" customHeight="1" x14ac:dyDescent="0.25">
      <c r="B80" s="27" t="s">
        <v>85</v>
      </c>
      <c r="C80" s="90"/>
      <c r="D80" s="90"/>
      <c r="E80" s="92" t="s">
        <v>3</v>
      </c>
    </row>
    <row r="81" spans="2:11" s="14" customFormat="1" ht="27.75" customHeight="1" x14ac:dyDescent="0.25">
      <c r="B81" s="27" t="s">
        <v>86</v>
      </c>
      <c r="C81" s="90"/>
      <c r="D81" s="90"/>
      <c r="E81" s="29"/>
    </row>
    <row r="82" spans="2:11" s="9" customFormat="1" ht="18.75" customHeight="1" x14ac:dyDescent="0.25">
      <c r="B82" s="27" t="s">
        <v>87</v>
      </c>
      <c r="C82" s="90"/>
      <c r="D82" s="90"/>
      <c r="E82" s="29" t="s">
        <v>3</v>
      </c>
    </row>
    <row r="83" spans="2:11" s="9" customFormat="1" ht="20.25" customHeight="1" x14ac:dyDescent="0.25">
      <c r="B83" s="27" t="s">
        <v>88</v>
      </c>
      <c r="C83" s="30"/>
      <c r="D83" s="30"/>
      <c r="E83" s="29" t="s">
        <v>3</v>
      </c>
    </row>
    <row r="84" spans="2:11" s="9" customFormat="1" ht="20.25" customHeight="1" x14ac:dyDescent="0.25">
      <c r="B84" s="27" t="s">
        <v>89</v>
      </c>
      <c r="C84" s="83"/>
      <c r="D84" s="83"/>
      <c r="E84" s="29" t="s">
        <v>3</v>
      </c>
    </row>
    <row r="85" spans="2:11" s="9" customFormat="1" ht="20.25" customHeight="1" x14ac:dyDescent="0.25">
      <c r="B85" s="27" t="s">
        <v>90</v>
      </c>
      <c r="C85" s="30"/>
      <c r="D85" s="30"/>
      <c r="E85" s="29" t="s">
        <v>3</v>
      </c>
    </row>
    <row r="86" spans="2:11" s="9" customFormat="1" ht="20.25" customHeight="1" x14ac:dyDescent="0.25">
      <c r="B86" s="27" t="s">
        <v>91</v>
      </c>
      <c r="C86" s="30">
        <v>27493</v>
      </c>
      <c r="D86" s="30">
        <v>27872</v>
      </c>
      <c r="E86" s="29">
        <f>D86/C86-1</f>
        <v>1.3785327174189899E-2</v>
      </c>
    </row>
    <row r="87" spans="2:11" s="9" customFormat="1" ht="20.25" customHeight="1" x14ac:dyDescent="0.25">
      <c r="B87" s="27" t="s">
        <v>92</v>
      </c>
      <c r="C87" s="30"/>
      <c r="D87" s="30"/>
      <c r="E87" s="29" t="s">
        <v>3</v>
      </c>
    </row>
    <row r="88" spans="2:11" s="9" customFormat="1" ht="20.25" customHeight="1" x14ac:dyDescent="0.25">
      <c r="B88" s="27" t="s">
        <v>93</v>
      </c>
      <c r="C88" s="90"/>
      <c r="D88" s="90"/>
      <c r="E88" s="29" t="s">
        <v>3</v>
      </c>
    </row>
    <row r="89" spans="2:11" s="9" customFormat="1" ht="24.95" customHeight="1" x14ac:dyDescent="0.25">
      <c r="B89" s="27" t="s">
        <v>94</v>
      </c>
      <c r="C89" s="30"/>
      <c r="D89" s="30"/>
      <c r="E89" s="29" t="s">
        <v>3</v>
      </c>
    </row>
    <row r="90" spans="2:11" s="9" customFormat="1" ht="24.95" customHeight="1" thickBot="1" x14ac:dyDescent="0.3">
      <c r="B90" s="67" t="s">
        <v>95</v>
      </c>
      <c r="C90" s="93"/>
      <c r="D90" s="93"/>
      <c r="E90" s="26" t="s">
        <v>3</v>
      </c>
    </row>
    <row r="91" spans="2:11" s="9" customFormat="1" ht="20.25" customHeight="1" thickTop="1" thickBot="1" x14ac:dyDescent="0.3">
      <c r="B91" s="94" t="s">
        <v>96</v>
      </c>
      <c r="C91" s="95">
        <f>C6+C45+C60+C76</f>
        <v>4202851</v>
      </c>
      <c r="D91" s="95">
        <f>D6+D45+D60+D76</f>
        <v>4142806</v>
      </c>
      <c r="E91" s="96">
        <f>D91/C91-1</f>
        <v>-1.4286730602631414E-2</v>
      </c>
    </row>
    <row r="92" spans="2:11" ht="19.5" customHeight="1" thickTop="1" x14ac:dyDescent="0.3">
      <c r="B92" s="112"/>
      <c r="C92" s="112"/>
      <c r="D92" s="112"/>
      <c r="E92" s="112"/>
      <c r="F92" s="97"/>
    </row>
    <row r="93" spans="2:11" ht="19.5" customHeight="1" x14ac:dyDescent="0.3">
      <c r="B93" s="98" t="s">
        <v>97</v>
      </c>
      <c r="C93" s="99"/>
      <c r="D93" s="99"/>
      <c r="E93" s="99"/>
      <c r="F93" s="97"/>
    </row>
    <row r="94" spans="2:11" ht="23.25" x14ac:dyDescent="0.25">
      <c r="B94" s="100" t="s">
        <v>98</v>
      </c>
      <c r="D94" s="102"/>
      <c r="E94" s="103"/>
      <c r="F94" s="104"/>
      <c r="G94" s="103"/>
      <c r="H94" s="103"/>
      <c r="I94" s="103"/>
      <c r="J94" s="103"/>
      <c r="K94" s="103"/>
    </row>
    <row r="95" spans="2:11" x14ac:dyDescent="0.25">
      <c r="F95" s="104"/>
      <c r="G95" s="103"/>
      <c r="H95" s="103"/>
      <c r="I95" s="103"/>
      <c r="J95" s="103"/>
    </row>
    <row r="96" spans="2:11" x14ac:dyDescent="0.25">
      <c r="F96" s="9"/>
    </row>
    <row r="97" spans="3:6" x14ac:dyDescent="0.25">
      <c r="F97" s="9"/>
    </row>
    <row r="98" spans="3:6" x14ac:dyDescent="0.25">
      <c r="D98" s="105" t="s">
        <v>3</v>
      </c>
      <c r="F98" s="9"/>
    </row>
    <row r="99" spans="3:6" x14ac:dyDescent="0.25">
      <c r="C99" s="106"/>
      <c r="F99" s="9"/>
    </row>
    <row r="100" spans="3:6" x14ac:dyDescent="0.25">
      <c r="D100" s="105" t="s">
        <v>3</v>
      </c>
      <c r="F100" s="9"/>
    </row>
    <row r="101" spans="3:6" x14ac:dyDescent="0.25">
      <c r="F101" s="9"/>
    </row>
    <row r="102" spans="3:6" x14ac:dyDescent="0.25">
      <c r="F102" s="9"/>
    </row>
    <row r="103" spans="3:6" x14ac:dyDescent="0.25">
      <c r="F103" s="9"/>
    </row>
    <row r="104" spans="3:6" x14ac:dyDescent="0.25">
      <c r="F104" s="19"/>
    </row>
    <row r="105" spans="3:6" x14ac:dyDescent="0.25">
      <c r="F105" s="9"/>
    </row>
    <row r="106" spans="3:6" x14ac:dyDescent="0.25">
      <c r="F106" s="53"/>
    </row>
    <row r="107" spans="3:6" x14ac:dyDescent="0.25">
      <c r="F107" s="53"/>
    </row>
    <row r="108" spans="3:6" x14ac:dyDescent="0.25">
      <c r="F108" s="9"/>
    </row>
    <row r="109" spans="3:6" x14ac:dyDescent="0.25">
      <c r="F109" s="9"/>
    </row>
    <row r="110" spans="3:6" x14ac:dyDescent="0.25">
      <c r="F110" s="9"/>
    </row>
    <row r="111" spans="3:6" x14ac:dyDescent="0.25">
      <c r="C111" s="2"/>
      <c r="D111" s="2"/>
      <c r="F111" s="9"/>
    </row>
    <row r="112" spans="3:6" x14ac:dyDescent="0.25">
      <c r="C112" s="2"/>
      <c r="D112" s="2"/>
      <c r="F112" s="64"/>
    </row>
    <row r="113" spans="3:6" x14ac:dyDescent="0.25">
      <c r="C113" s="2"/>
      <c r="D113" s="2"/>
      <c r="F113" s="9"/>
    </row>
    <row r="114" spans="3:6" x14ac:dyDescent="0.25">
      <c r="C114" s="2"/>
      <c r="D114" s="2"/>
      <c r="F114" s="9"/>
    </row>
    <row r="115" spans="3:6" x14ac:dyDescent="0.25">
      <c r="C115" s="2"/>
      <c r="D115" s="2"/>
      <c r="F115" s="9"/>
    </row>
    <row r="116" spans="3:6" x14ac:dyDescent="0.25">
      <c r="C116" s="2"/>
      <c r="D116" s="2"/>
      <c r="F116" s="64"/>
    </row>
    <row r="117" spans="3:6" x14ac:dyDescent="0.25">
      <c r="C117" s="2"/>
      <c r="D117" s="2"/>
      <c r="F117" s="64"/>
    </row>
    <row r="118" spans="3:6" x14ac:dyDescent="0.25">
      <c r="C118" s="2"/>
      <c r="D118" s="2"/>
      <c r="F118" s="14"/>
    </row>
    <row r="119" spans="3:6" x14ac:dyDescent="0.25">
      <c r="C119" s="2"/>
      <c r="D119" s="2"/>
      <c r="F119" s="19"/>
    </row>
    <row r="120" spans="3:6" x14ac:dyDescent="0.25">
      <c r="C120" s="2"/>
      <c r="D120" s="2"/>
      <c r="F120" s="9"/>
    </row>
    <row r="121" spans="3:6" x14ac:dyDescent="0.25">
      <c r="C121" s="2"/>
      <c r="D121" s="2"/>
      <c r="F121" s="9"/>
    </row>
    <row r="122" spans="3:6" x14ac:dyDescent="0.25">
      <c r="C122" s="2"/>
      <c r="D122" s="2"/>
      <c r="F122" s="9"/>
    </row>
    <row r="123" spans="3:6" x14ac:dyDescent="0.25">
      <c r="C123" s="2"/>
      <c r="D123" s="2"/>
      <c r="F123" s="19"/>
    </row>
    <row r="124" spans="3:6" x14ac:dyDescent="0.25">
      <c r="C124" s="2"/>
      <c r="D124" s="2"/>
      <c r="F124" s="9"/>
    </row>
    <row r="125" spans="3:6" x14ac:dyDescent="0.25">
      <c r="C125" s="2"/>
      <c r="D125" s="2"/>
      <c r="F125" s="9"/>
    </row>
    <row r="126" spans="3:6" x14ac:dyDescent="0.25">
      <c r="C126" s="2"/>
      <c r="D126" s="2"/>
      <c r="F126" s="14"/>
    </row>
    <row r="127" spans="3:6" x14ac:dyDescent="0.25">
      <c r="C127" s="2"/>
      <c r="D127" s="2"/>
      <c r="F127" s="9"/>
    </row>
    <row r="128" spans="3:6" x14ac:dyDescent="0.25">
      <c r="C128" s="2"/>
      <c r="D128" s="2"/>
      <c r="F128" s="9"/>
    </row>
    <row r="129" spans="3:6" x14ac:dyDescent="0.25">
      <c r="C129" s="2"/>
      <c r="D129" s="2"/>
      <c r="F129" s="9"/>
    </row>
    <row r="130" spans="3:6" x14ac:dyDescent="0.25">
      <c r="C130" s="2"/>
      <c r="D130" s="2"/>
      <c r="F130" s="9"/>
    </row>
    <row r="131" spans="3:6" x14ac:dyDescent="0.25">
      <c r="C131" s="2"/>
      <c r="D131" s="2"/>
      <c r="F131" s="9"/>
    </row>
    <row r="132" spans="3:6" x14ac:dyDescent="0.25">
      <c r="C132" s="2"/>
      <c r="D132" s="2"/>
      <c r="F132" s="9"/>
    </row>
    <row r="133" spans="3:6" x14ac:dyDescent="0.25">
      <c r="C133" s="2"/>
      <c r="D133" s="2"/>
      <c r="F133" s="9"/>
    </row>
    <row r="134" spans="3:6" x14ac:dyDescent="0.25">
      <c r="C134" s="2"/>
      <c r="D134" s="2"/>
      <c r="F134" s="9"/>
    </row>
    <row r="135" spans="3:6" x14ac:dyDescent="0.25">
      <c r="C135" s="2"/>
      <c r="D135" s="2"/>
      <c r="F135" s="9"/>
    </row>
    <row r="136" spans="3:6" x14ac:dyDescent="0.25">
      <c r="C136" s="2"/>
      <c r="D136" s="2"/>
      <c r="F136" s="14"/>
    </row>
    <row r="137" spans="3:6" x14ac:dyDescent="0.25">
      <c r="C137" s="2"/>
      <c r="D137" s="2"/>
      <c r="F137" s="9"/>
    </row>
    <row r="138" spans="3:6" x14ac:dyDescent="0.25">
      <c r="C138" s="2"/>
      <c r="D138" s="2"/>
      <c r="F138" s="9"/>
    </row>
    <row r="139" spans="3:6" x14ac:dyDescent="0.25">
      <c r="C139" s="2"/>
      <c r="D139" s="2"/>
      <c r="F139" s="107"/>
    </row>
    <row r="140" spans="3:6" x14ac:dyDescent="0.25">
      <c r="C140" s="2"/>
      <c r="D140" s="2"/>
      <c r="F140" s="107"/>
    </row>
  </sheetData>
  <mergeCells count="3">
    <mergeCell ref="C1:E1"/>
    <mergeCell ref="B3:C3"/>
    <mergeCell ref="B92:E92"/>
  </mergeCells>
  <printOptions horizontalCentered="1" verticalCentered="1"/>
  <pageMargins left="0.78740157480314965" right="0.78740157480314965" top="0.51181102362204722" bottom="0.51181102362204722" header="0.51181102362204722" footer="0.51181102362204722"/>
  <pageSetup paperSize="9" scale="3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BASEPROHCV</vt:lpstr>
      <vt:lpstr>BASEPROHCV!Zone_d_impression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Jocelyne Nziendolo</dc:creator>
  <cp:lastModifiedBy>Jocelyne Nziendolo</cp:lastModifiedBy>
  <cp:lastPrinted>2020-03-12T14:23:20Z</cp:lastPrinted>
  <dcterms:created xsi:type="dcterms:W3CDTF">2020-03-12T14:14:32Z</dcterms:created>
  <dcterms:modified xsi:type="dcterms:W3CDTF">2020-03-12T14:23:40Z</dcterms:modified>
</cp:coreProperties>
</file>