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new site public\Stats19\"/>
    </mc:Choice>
  </mc:AlternateContent>
  <xr:revisionPtr revIDLastSave="0" documentId="13_ncr:1_{2A34E82A-0E8D-47F5-B541-E5A915073A62}" xr6:coauthVersionLast="45" xr6:coauthVersionMax="45" xr10:uidLastSave="{00000000-0000-0000-0000-000000000000}"/>
  <bookViews>
    <workbookView xWindow="-120" yWindow="-120" windowWidth="29040" windowHeight="15840" xr2:uid="{26B1E5CB-2B9B-4992-AD97-50FAE270AB83}"/>
  </bookViews>
  <sheets>
    <sheet name="BASEPROLCV" sheetId="1" r:id="rId1"/>
  </sheets>
  <externalReferences>
    <externalReference r:id="rId2"/>
  </externalReferences>
  <definedNames>
    <definedName name="AA">[1]PROCARS!#REF!</definedName>
    <definedName name="compa">[1]PROCARS!#REF!</definedName>
    <definedName name="P91_">[1]PROCARS!#REF!</definedName>
    <definedName name="P92_">[1]PROCARS!#REF!</definedName>
    <definedName name="_xlnm.Print_Area" localSheetId="0">BASEPROLCV!$B$1:$E$92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6" i="1" l="1"/>
  <c r="E84" i="1"/>
  <c r="E76" i="1"/>
  <c r="D76" i="1"/>
  <c r="C76" i="1"/>
  <c r="E74" i="1"/>
  <c r="E73" i="1"/>
  <c r="E72" i="1"/>
  <c r="E70" i="1"/>
  <c r="E69" i="1"/>
  <c r="E68" i="1"/>
  <c r="E67" i="1"/>
  <c r="E66" i="1"/>
  <c r="E65" i="1"/>
  <c r="E64" i="1"/>
  <c r="D60" i="1"/>
  <c r="E60" i="1" s="1"/>
  <c r="C60" i="1"/>
  <c r="E53" i="1"/>
  <c r="E52" i="1"/>
  <c r="D50" i="1"/>
  <c r="E50" i="1" s="1"/>
  <c r="C50" i="1"/>
  <c r="E49" i="1"/>
  <c r="E48" i="1"/>
  <c r="E47" i="1"/>
  <c r="E46" i="1"/>
  <c r="D46" i="1"/>
  <c r="C46" i="1"/>
  <c r="C45" i="1" s="1"/>
  <c r="D45" i="1"/>
  <c r="E44" i="1"/>
  <c r="E42" i="1"/>
  <c r="E38" i="1"/>
  <c r="D35" i="1"/>
  <c r="E35" i="1" s="1"/>
  <c r="C35" i="1"/>
  <c r="E34" i="1"/>
  <c r="D33" i="1"/>
  <c r="E33" i="1" s="1"/>
  <c r="C33" i="1"/>
  <c r="E29" i="1"/>
  <c r="D25" i="1"/>
  <c r="E25" i="1" s="1"/>
  <c r="C25" i="1"/>
  <c r="E24" i="1"/>
  <c r="E22" i="1"/>
  <c r="E21" i="1"/>
  <c r="E19" i="1"/>
  <c r="E17" i="1"/>
  <c r="D8" i="1"/>
  <c r="E8" i="1" s="1"/>
  <c r="C8" i="1"/>
  <c r="C7" i="1" s="1"/>
  <c r="C6" i="1" s="1"/>
  <c r="C91" i="1" l="1"/>
  <c r="E45" i="1"/>
  <c r="D7" i="1"/>
  <c r="D6" i="1" l="1"/>
  <c r="E7" i="1"/>
  <c r="D91" i="1" l="1"/>
  <c r="E91" i="1" s="1"/>
  <c r="E6" i="1"/>
</calcChain>
</file>

<file path=xl/sharedStrings.xml><?xml version="1.0" encoding="utf-8"?>
<sst xmlns="http://schemas.openxmlformats.org/spreadsheetml/2006/main" count="125" uniqueCount="99">
  <si>
    <t>BASEPROLCV</t>
  </si>
  <si>
    <t>WORLD MOTOR VEHICLE PRODUCTION BY COUNTRY AND TYPE</t>
  </si>
  <si>
    <t>OICA correspondents survey</t>
  </si>
  <si>
    <t xml:space="preserve"> </t>
  </si>
  <si>
    <t>UNITS</t>
  </si>
  <si>
    <t>YTD 2018</t>
  </si>
  <si>
    <t>YTD 2019</t>
  </si>
  <si>
    <t>LIGHT COMMERCIAL VEHICLES</t>
  </si>
  <si>
    <t>Q1-Q4</t>
  </si>
  <si>
    <t>VARIATION</t>
  </si>
  <si>
    <t xml:space="preserve"> EUROPE</t>
  </si>
  <si>
    <t xml:space="preserve"> - EUROPEAN UNION 27 countries</t>
  </si>
  <si>
    <t xml:space="preserve"> - EUROPEAN UNION 15 countries</t>
  </si>
  <si>
    <t>Double Counts Austria / Germany</t>
  </si>
  <si>
    <t>Double Counts Austria / Japan</t>
  </si>
  <si>
    <t>Double Counts Belgium / Germany</t>
  </si>
  <si>
    <t>Double Counts Italy / Germany</t>
  </si>
  <si>
    <t>Double Counts Portugal / World</t>
  </si>
  <si>
    <t>AUSTRIA</t>
  </si>
  <si>
    <t>BELGIUM</t>
  </si>
  <si>
    <t>FINLAND</t>
  </si>
  <si>
    <t>Confidential</t>
  </si>
  <si>
    <t xml:space="preserve">FRANCE  </t>
  </si>
  <si>
    <t>GERMANY</t>
  </si>
  <si>
    <t>ITALY</t>
  </si>
  <si>
    <t>NETHERLANDS</t>
  </si>
  <si>
    <t>PORTUGAL</t>
  </si>
  <si>
    <t>SPAIN</t>
  </si>
  <si>
    <t>SWEDEN</t>
  </si>
  <si>
    <t>UNITED KINGDOM</t>
  </si>
  <si>
    <t xml:space="preserve"> - EUROPEAN UNION New Members</t>
  </si>
  <si>
    <t>Double Counts East Europe / World</t>
  </si>
  <si>
    <t>CZECH REPUBLIC</t>
  </si>
  <si>
    <t>HUNGARY</t>
  </si>
  <si>
    <t>POLAND ( LCV, HCV)</t>
  </si>
  <si>
    <t>ROMANIA</t>
  </si>
  <si>
    <t>SLOVAKIA</t>
  </si>
  <si>
    <t>SLOVENIA</t>
  </si>
  <si>
    <t xml:space="preserve"> - OTHER EUROPE</t>
  </si>
  <si>
    <t>SERBIA</t>
  </si>
  <si>
    <t>CIS</t>
  </si>
  <si>
    <t>Double Counts CIS / World</t>
  </si>
  <si>
    <t>Double Counts Ukraine / World</t>
  </si>
  <si>
    <t>RUSSIA</t>
  </si>
  <si>
    <t>AZERBAIJAN</t>
  </si>
  <si>
    <t>BELARUS</t>
  </si>
  <si>
    <t>KAZAKHSTAN (see HCV)</t>
  </si>
  <si>
    <t>UKRAINE</t>
  </si>
  <si>
    <t>UZBEKISTAN</t>
  </si>
  <si>
    <t>TURKEY</t>
  </si>
  <si>
    <t>AMERICA</t>
  </si>
  <si>
    <t xml:space="preserve"> - NAFTA</t>
  </si>
  <si>
    <t>CANADA</t>
  </si>
  <si>
    <t>MEXICO</t>
  </si>
  <si>
    <t>USA</t>
  </si>
  <si>
    <t xml:space="preserve"> - SOUTH AMERICA</t>
  </si>
  <si>
    <t>Double counts South America / World</t>
  </si>
  <si>
    <t>ARGENTINA</t>
  </si>
  <si>
    <t>BRAZIL</t>
  </si>
  <si>
    <t>CHILE</t>
  </si>
  <si>
    <t>COLOMBIA</t>
  </si>
  <si>
    <t>ECUADOR</t>
  </si>
  <si>
    <t>PERU</t>
  </si>
  <si>
    <t>URUGUAY</t>
  </si>
  <si>
    <t>VENEZUELA</t>
  </si>
  <si>
    <t>ASIA-OCEANIA</t>
  </si>
  <si>
    <t>Double Counts Asia / World</t>
  </si>
  <si>
    <t>AUSTRALIA</t>
  </si>
  <si>
    <t>BANGLADESH</t>
  </si>
  <si>
    <t>CHINA</t>
  </si>
  <si>
    <t>INDIA</t>
  </si>
  <si>
    <t>INDONESIA</t>
  </si>
  <si>
    <t>IRAN</t>
  </si>
  <si>
    <t>JAPAN</t>
  </si>
  <si>
    <t>MALAYSIA</t>
  </si>
  <si>
    <t>PAKISTAN</t>
  </si>
  <si>
    <t>PHILIPPINES</t>
  </si>
  <si>
    <t>SOUTH KOREA (LCV,  HCV, BC)</t>
  </si>
  <si>
    <t>TAIWAN</t>
  </si>
  <si>
    <t>THAILAND (LCV,  HCV, BC)</t>
  </si>
  <si>
    <t>VIETNAM (see PC)</t>
  </si>
  <si>
    <t>AFRICA</t>
  </si>
  <si>
    <t>Double Counts Egypt / World</t>
  </si>
  <si>
    <t>Double Counts South Africa / World</t>
  </si>
  <si>
    <t>ALGERIA</t>
  </si>
  <si>
    <t>BOTSWANA</t>
  </si>
  <si>
    <t>EGYPT</t>
  </si>
  <si>
    <t>KENYA</t>
  </si>
  <si>
    <t>LIBYA</t>
  </si>
  <si>
    <t>MOROCCO</t>
  </si>
  <si>
    <t>NIGERIA</t>
  </si>
  <si>
    <t>SOUTH AFRICA</t>
  </si>
  <si>
    <t>SUDAN</t>
  </si>
  <si>
    <t>TUNISIA</t>
  </si>
  <si>
    <t>ZIMBABWE</t>
  </si>
  <si>
    <t>OTHERS</t>
  </si>
  <si>
    <t xml:space="preserve">TOTAL </t>
  </si>
  <si>
    <t>Note: Audi, BMW, JLR, Mercedes, Scania and Daimler Trucks data not reported</t>
  </si>
  <si>
    <t>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</si>
</sst>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+0.0%;\-0.0%"/>
  </numFmts>
  <fonts count="22" x14ac:knownFonts="1">
    <font>
      <sz val="11"/>
      <color theme="1"/>
      <name val="Calibri"/>
      <family val="2"/>
      <scheme val="minor"/>
    </font>
    <font>
      <sz val="12"/>
      <name val="Helv"/>
    </font>
    <font>
      <sz val="24"/>
      <name val="Helv"/>
    </font>
    <font>
      <b/>
      <sz val="24"/>
      <name val="Helv"/>
    </font>
    <font>
      <b/>
      <sz val="18"/>
      <name val="Helv"/>
    </font>
    <font>
      <b/>
      <sz val="22"/>
      <name val="Helv"/>
    </font>
    <font>
      <b/>
      <sz val="22"/>
      <name val="Arial"/>
      <family val="2"/>
    </font>
    <font>
      <b/>
      <sz val="12"/>
      <name val="Helv"/>
    </font>
    <font>
      <b/>
      <sz val="16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i/>
      <sz val="18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8"/>
      <name val="Arial"/>
      <family val="2"/>
    </font>
    <font>
      <i/>
      <sz val="20"/>
      <name val="Arial"/>
      <family val="2"/>
    </font>
    <font>
      <i/>
      <sz val="18"/>
      <color indexed="8"/>
      <name val="Arial"/>
      <family val="2"/>
    </font>
    <font>
      <sz val="18"/>
      <color indexed="8"/>
      <name val="Arial"/>
      <family val="2"/>
    </font>
    <font>
      <sz val="16"/>
      <name val="Helv"/>
    </font>
    <font>
      <b/>
      <sz val="16"/>
      <color theme="1"/>
      <name val="Helv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125">
        <fgColor indexed="9"/>
        <bgColor theme="0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2" fillId="0" borderId="0" xfId="1" applyFont="1" applyAlignment="1">
      <alignment horizontal="centerContinuous" vertical="center"/>
    </xf>
    <xf numFmtId="0" fontId="1" fillId="0" borderId="0" xfId="1"/>
    <xf numFmtId="0" fontId="1" fillId="2" borderId="0" xfId="1" applyFill="1"/>
    <xf numFmtId="0" fontId="4" fillId="0" borderId="0" xfId="2" applyFont="1" applyAlignment="1">
      <alignment horizontal="centerContinuous" vertical="top"/>
    </xf>
    <xf numFmtId="0" fontId="1" fillId="0" borderId="0" xfId="1" applyAlignment="1">
      <alignment horizontal="centerContinuous"/>
    </xf>
    <xf numFmtId="0" fontId="5" fillId="0" borderId="1" xfId="1" applyFont="1" applyBorder="1" applyAlignment="1">
      <alignment horizontal="center" vertical="center"/>
    </xf>
    <xf numFmtId="0" fontId="3" fillId="0" borderId="2" xfId="2" applyFont="1" applyBorder="1" applyAlignment="1">
      <alignment horizontal="centerContinuous" vertical="top"/>
    </xf>
    <xf numFmtId="1" fontId="5" fillId="0" borderId="3" xfId="2" applyNumberFormat="1" applyFont="1" applyBorder="1" applyAlignment="1">
      <alignment horizontal="centerContinuous" vertical="center"/>
    </xf>
    <xf numFmtId="3" fontId="1" fillId="0" borderId="0" xfId="1" applyNumberFormat="1"/>
    <xf numFmtId="1" fontId="5" fillId="0" borderId="1" xfId="2" applyNumberFormat="1" applyFont="1" applyBorder="1" applyAlignment="1">
      <alignment horizontal="centerContinuous" vertical="center"/>
    </xf>
    <xf numFmtId="1" fontId="5" fillId="2" borderId="2" xfId="2" applyNumberFormat="1" applyFont="1" applyFill="1" applyBorder="1" applyAlignment="1">
      <alignment horizontal="centerContinuous" vertical="center"/>
    </xf>
    <xf numFmtId="164" fontId="6" fillId="3" borderId="3" xfId="1" applyNumberFormat="1" applyFont="1" applyFill="1" applyBorder="1" applyAlignment="1">
      <alignment horizontal="center" vertical="center"/>
    </xf>
    <xf numFmtId="3" fontId="7" fillId="4" borderId="0" xfId="1" applyNumberFormat="1" applyFont="1" applyFill="1" applyAlignment="1">
      <alignment vertical="center"/>
    </xf>
    <xf numFmtId="3" fontId="8" fillId="3" borderId="4" xfId="1" applyNumberFormat="1" applyFont="1" applyFill="1" applyBorder="1" applyAlignment="1">
      <alignment horizontal="left" vertical="center"/>
    </xf>
    <xf numFmtId="3" fontId="9" fillId="5" borderId="5" xfId="2" applyNumberFormat="1" applyFont="1" applyFill="1" applyBorder="1" applyAlignment="1">
      <alignment vertical="center"/>
    </xf>
    <xf numFmtId="164" fontId="10" fillId="6" borderId="6" xfId="1" applyNumberFormat="1" applyFont="1" applyFill="1" applyBorder="1" applyAlignment="1">
      <alignment horizontal="center" vertical="center"/>
    </xf>
    <xf numFmtId="3" fontId="11" fillId="6" borderId="7" xfId="1" applyNumberFormat="1" applyFont="1" applyFill="1" applyBorder="1" applyAlignment="1">
      <alignment horizontal="left" vertical="center"/>
    </xf>
    <xf numFmtId="3" fontId="9" fillId="7" borderId="8" xfId="2" applyNumberFormat="1" applyFont="1" applyFill="1" applyBorder="1" applyAlignment="1">
      <alignment vertical="center"/>
    </xf>
    <xf numFmtId="3" fontId="7" fillId="6" borderId="0" xfId="1" applyNumberFormat="1" applyFont="1" applyFill="1" applyAlignment="1">
      <alignment vertical="center"/>
    </xf>
    <xf numFmtId="164" fontId="10" fillId="6" borderId="6" xfId="3" applyNumberFormat="1" applyFont="1" applyFill="1" applyBorder="1" applyAlignment="1">
      <alignment horizontal="center" vertical="center"/>
    </xf>
    <xf numFmtId="3" fontId="7" fillId="6" borderId="0" xfId="3" applyNumberFormat="1" applyFont="1" applyFill="1" applyAlignment="1">
      <alignment vertical="center"/>
    </xf>
    <xf numFmtId="3" fontId="12" fillId="6" borderId="7" xfId="3" applyNumberFormat="1" applyFont="1" applyFill="1" applyBorder="1" applyAlignment="1">
      <alignment horizontal="left" vertical="center"/>
    </xf>
    <xf numFmtId="3" fontId="13" fillId="7" borderId="9" xfId="2" applyNumberFormat="1" applyFont="1" applyFill="1" applyBorder="1" applyAlignment="1">
      <alignment vertical="center"/>
    </xf>
    <xf numFmtId="164" fontId="14" fillId="6" borderId="6" xfId="3" applyNumberFormat="1" applyFont="1" applyFill="1" applyBorder="1" applyAlignment="1">
      <alignment horizontal="center" vertical="center"/>
    </xf>
    <xf numFmtId="164" fontId="14" fillId="0" borderId="6" xfId="1" applyNumberFormat="1" applyFont="1" applyBorder="1" applyAlignment="1">
      <alignment horizontal="center" vertical="center"/>
    </xf>
    <xf numFmtId="3" fontId="15" fillId="0" borderId="10" xfId="1" applyNumberFormat="1" applyFont="1" applyBorder="1" applyAlignment="1">
      <alignment horizontal="center" vertical="center"/>
    </xf>
    <xf numFmtId="3" fontId="16" fillId="2" borderId="11" xfId="2" applyNumberFormat="1" applyFont="1" applyFill="1" applyBorder="1" applyAlignment="1" applyProtection="1">
      <alignment vertical="center"/>
      <protection locked="0"/>
    </xf>
    <xf numFmtId="164" fontId="14" fillId="0" borderId="12" xfId="1" applyNumberFormat="1" applyFont="1" applyBorder="1" applyAlignment="1">
      <alignment horizontal="center" vertical="center"/>
    </xf>
    <xf numFmtId="3" fontId="16" fillId="0" borderId="11" xfId="2" applyNumberFormat="1" applyFont="1" applyBorder="1" applyAlignment="1" applyProtection="1">
      <alignment horizontal="right" vertical="center"/>
      <protection locked="0"/>
    </xf>
    <xf numFmtId="3" fontId="15" fillId="2" borderId="10" xfId="1" applyNumberFormat="1" applyFont="1" applyFill="1" applyBorder="1" applyAlignment="1">
      <alignment horizontal="center" vertical="center"/>
    </xf>
    <xf numFmtId="3" fontId="16" fillId="2" borderId="13" xfId="2" applyNumberFormat="1" applyFont="1" applyFill="1" applyBorder="1" applyAlignment="1" applyProtection="1">
      <alignment vertical="center"/>
      <protection locked="0"/>
    </xf>
    <xf numFmtId="164" fontId="14" fillId="3" borderId="12" xfId="1" applyNumberFormat="1" applyFont="1" applyFill="1" applyBorder="1" applyAlignment="1">
      <alignment horizontal="center" vertical="center"/>
    </xf>
    <xf numFmtId="3" fontId="15" fillId="8" borderId="10" xfId="1" applyNumberFormat="1" applyFont="1" applyFill="1" applyBorder="1" applyAlignment="1">
      <alignment horizontal="center" vertical="center"/>
    </xf>
    <xf numFmtId="3" fontId="16" fillId="8" borderId="14" xfId="2" applyNumberFormat="1" applyFont="1" applyFill="1" applyBorder="1" applyAlignment="1" applyProtection="1">
      <alignment vertical="center"/>
      <protection locked="0"/>
    </xf>
    <xf numFmtId="3" fontId="16" fillId="8" borderId="15" xfId="2" applyNumberFormat="1" applyFont="1" applyFill="1" applyBorder="1" applyAlignment="1" applyProtection="1">
      <alignment vertical="center"/>
      <protection locked="0"/>
    </xf>
    <xf numFmtId="164" fontId="14" fillId="0" borderId="16" xfId="1" applyNumberFormat="1" applyFont="1" applyBorder="1" applyAlignment="1">
      <alignment horizontal="center" vertical="center"/>
    </xf>
    <xf numFmtId="3" fontId="15" fillId="8" borderId="17" xfId="1" applyNumberFormat="1" applyFont="1" applyFill="1" applyBorder="1" applyAlignment="1">
      <alignment horizontal="center" vertical="center"/>
    </xf>
    <xf numFmtId="3" fontId="16" fillId="8" borderId="18" xfId="2" applyNumberFormat="1" applyFont="1" applyFill="1" applyBorder="1" applyAlignment="1" applyProtection="1">
      <alignment vertical="center"/>
      <protection locked="0"/>
    </xf>
    <xf numFmtId="3" fontId="16" fillId="8" borderId="0" xfId="2" applyNumberFormat="1" applyFont="1" applyFill="1" applyAlignment="1" applyProtection="1">
      <alignment vertical="center"/>
      <protection locked="0"/>
    </xf>
    <xf numFmtId="3" fontId="15" fillId="0" borderId="17" xfId="1" applyNumberFormat="1" applyFont="1" applyBorder="1" applyAlignment="1">
      <alignment horizontal="center" vertical="center"/>
    </xf>
    <xf numFmtId="3" fontId="16" fillId="2" borderId="18" xfId="2" applyNumberFormat="1" applyFont="1" applyFill="1" applyBorder="1" applyAlignment="1" applyProtection="1">
      <alignment vertical="center"/>
      <protection locked="0"/>
    </xf>
    <xf numFmtId="3" fontId="16" fillId="0" borderId="18" xfId="2" applyNumberFormat="1" applyFont="1" applyBorder="1" applyAlignment="1" applyProtection="1">
      <alignment vertical="center"/>
      <protection locked="0"/>
    </xf>
    <xf numFmtId="3" fontId="16" fillId="0" borderId="11" xfId="2" applyNumberFormat="1" applyFont="1" applyBorder="1" applyAlignment="1" applyProtection="1">
      <alignment vertical="center"/>
      <protection locked="0"/>
    </xf>
    <xf numFmtId="3" fontId="15" fillId="8" borderId="19" xfId="1" applyNumberFormat="1" applyFont="1" applyFill="1" applyBorder="1" applyAlignment="1">
      <alignment horizontal="center" vertical="center"/>
    </xf>
    <xf numFmtId="3" fontId="16" fillId="7" borderId="20" xfId="2" applyNumberFormat="1" applyFont="1" applyFill="1" applyBorder="1" applyAlignment="1">
      <alignment vertical="center"/>
    </xf>
    <xf numFmtId="3" fontId="9" fillId="7" borderId="9" xfId="2" applyNumberFormat="1" applyFont="1" applyFill="1" applyBorder="1" applyAlignment="1">
      <alignment vertical="center"/>
    </xf>
    <xf numFmtId="3" fontId="9" fillId="7" borderId="21" xfId="2" applyNumberFormat="1" applyFont="1" applyFill="1" applyBorder="1" applyAlignment="1">
      <alignment vertical="center"/>
    </xf>
    <xf numFmtId="164" fontId="14" fillId="0" borderId="22" xfId="1" applyNumberFormat="1" applyFont="1" applyBorder="1" applyAlignment="1">
      <alignment horizontal="center" vertical="center"/>
    </xf>
    <xf numFmtId="3" fontId="16" fillId="2" borderId="9" xfId="2" applyNumberFormat="1" applyFont="1" applyFill="1" applyBorder="1" applyAlignment="1" applyProtection="1">
      <alignment vertical="center"/>
      <protection locked="0"/>
    </xf>
    <xf numFmtId="164" fontId="17" fillId="6" borderId="6" xfId="3" applyNumberFormat="1" applyFont="1" applyFill="1" applyBorder="1" applyAlignment="1">
      <alignment horizontal="center" vertical="center"/>
    </xf>
    <xf numFmtId="3" fontId="16" fillId="2" borderId="11" xfId="2" applyNumberFormat="1" applyFont="1" applyFill="1" applyBorder="1" applyAlignment="1" applyProtection="1">
      <alignment horizontal="right" vertical="center"/>
      <protection locked="0"/>
    </xf>
    <xf numFmtId="164" fontId="10" fillId="6" borderId="23" xfId="1" applyNumberFormat="1" applyFont="1" applyFill="1" applyBorder="1" applyAlignment="1">
      <alignment horizontal="center" vertical="center"/>
    </xf>
    <xf numFmtId="3" fontId="16" fillId="8" borderId="11" xfId="2" applyNumberFormat="1" applyFont="1" applyFill="1" applyBorder="1" applyAlignment="1" applyProtection="1">
      <alignment horizontal="right" vertical="center"/>
      <protection locked="0"/>
    </xf>
    <xf numFmtId="164" fontId="17" fillId="6" borderId="12" xfId="3" applyNumberFormat="1" applyFont="1" applyFill="1" applyBorder="1" applyAlignment="1">
      <alignment horizontal="center" vertical="center"/>
    </xf>
    <xf numFmtId="3" fontId="1" fillId="0" borderId="0" xfId="1" applyNumberFormat="1" applyAlignment="1">
      <alignment vertical="center"/>
    </xf>
    <xf numFmtId="3" fontId="15" fillId="0" borderId="24" xfId="1" applyNumberFormat="1" applyFont="1" applyBorder="1" applyAlignment="1">
      <alignment horizontal="center" vertical="center"/>
    </xf>
    <xf numFmtId="3" fontId="16" fillId="2" borderId="25" xfId="2" applyNumberFormat="1" applyFont="1" applyFill="1" applyBorder="1" applyAlignment="1" applyProtection="1">
      <alignment vertical="center"/>
      <protection locked="0"/>
    </xf>
    <xf numFmtId="3" fontId="11" fillId="6" borderId="4" xfId="1" applyNumberFormat="1" applyFont="1" applyFill="1" applyBorder="1" applyAlignment="1">
      <alignment horizontal="left" vertical="center"/>
    </xf>
    <xf numFmtId="3" fontId="9" fillId="7" borderId="5" xfId="2" applyNumberFormat="1" applyFont="1" applyFill="1" applyBorder="1" applyAlignment="1">
      <alignment vertical="center"/>
    </xf>
    <xf numFmtId="164" fontId="10" fillId="0" borderId="26" xfId="1" applyNumberFormat="1" applyFont="1" applyBorder="1" applyAlignment="1">
      <alignment horizontal="center" vertical="center"/>
    </xf>
    <xf numFmtId="3" fontId="16" fillId="2" borderId="0" xfId="2" applyNumberFormat="1" applyFont="1" applyFill="1" applyAlignment="1" applyProtection="1">
      <alignment vertical="center"/>
      <protection locked="0"/>
    </xf>
    <xf numFmtId="3" fontId="16" fillId="0" borderId="27" xfId="2" applyNumberFormat="1" applyFont="1" applyBorder="1" applyAlignment="1" applyProtection="1">
      <alignment vertical="center"/>
      <protection locked="0"/>
    </xf>
    <xf numFmtId="164" fontId="14" fillId="6" borderId="6" xfId="1" applyNumberFormat="1" applyFont="1" applyFill="1" applyBorder="1" applyAlignment="1">
      <alignment horizontal="center" vertical="center"/>
    </xf>
    <xf numFmtId="3" fontId="11" fillId="6" borderId="7" xfId="1" applyNumberFormat="1" applyFont="1" applyFill="1" applyBorder="1" applyAlignment="1">
      <alignment horizontal="center" vertical="center"/>
    </xf>
    <xf numFmtId="3" fontId="9" fillId="9" borderId="9" xfId="2" applyNumberFormat="1" applyFont="1" applyFill="1" applyBorder="1" applyAlignment="1" applyProtection="1">
      <alignment vertical="center"/>
      <protection locked="0"/>
    </xf>
    <xf numFmtId="164" fontId="10" fillId="0" borderId="6" xfId="1" applyNumberFormat="1" applyFont="1" applyBorder="1" applyAlignment="1">
      <alignment horizontal="center" vertical="center"/>
    </xf>
    <xf numFmtId="3" fontId="7" fillId="6" borderId="0" xfId="1" applyNumberFormat="1" applyFont="1" applyFill="1"/>
    <xf numFmtId="3" fontId="18" fillId="9" borderId="9" xfId="2" applyNumberFormat="1" applyFont="1" applyFill="1" applyBorder="1" applyAlignment="1">
      <alignment vertical="center"/>
    </xf>
    <xf numFmtId="164" fontId="10" fillId="0" borderId="12" xfId="1" applyNumberFormat="1" applyFont="1" applyBorder="1" applyAlignment="1">
      <alignment horizontal="center" vertical="center"/>
    </xf>
    <xf numFmtId="164" fontId="14" fillId="6" borderId="23" xfId="3" applyNumberFormat="1" applyFont="1" applyFill="1" applyBorder="1" applyAlignment="1">
      <alignment horizontal="center" vertical="center"/>
    </xf>
    <xf numFmtId="164" fontId="14" fillId="6" borderId="12" xfId="3" applyNumberFormat="1" applyFont="1" applyFill="1" applyBorder="1" applyAlignment="1">
      <alignment horizontal="center" vertical="center"/>
    </xf>
    <xf numFmtId="3" fontId="8" fillId="3" borderId="7" xfId="1" applyNumberFormat="1" applyFont="1" applyFill="1" applyBorder="1" applyAlignment="1">
      <alignment horizontal="left" vertical="center"/>
    </xf>
    <xf numFmtId="3" fontId="9" fillId="9" borderId="9" xfId="2" applyNumberFormat="1" applyFont="1" applyFill="1" applyBorder="1" applyAlignment="1">
      <alignment vertical="center"/>
    </xf>
    <xf numFmtId="164" fontId="10" fillId="3" borderId="6" xfId="1" applyNumberFormat="1" applyFont="1" applyFill="1" applyBorder="1" applyAlignment="1">
      <alignment horizontal="center" vertical="center"/>
    </xf>
    <xf numFmtId="3" fontId="16" fillId="9" borderId="11" xfId="2" applyNumberFormat="1" applyFont="1" applyFill="1" applyBorder="1" applyAlignment="1">
      <alignment vertical="center"/>
    </xf>
    <xf numFmtId="164" fontId="14" fillId="6" borderId="23" xfId="1" applyNumberFormat="1" applyFont="1" applyFill="1" applyBorder="1" applyAlignment="1">
      <alignment horizontal="center" vertical="center"/>
    </xf>
    <xf numFmtId="3" fontId="13" fillId="2" borderId="8" xfId="2" applyNumberFormat="1" applyFont="1" applyFill="1" applyBorder="1" applyAlignment="1" applyProtection="1">
      <alignment horizontal="right" vertical="center"/>
      <protection locked="0"/>
    </xf>
    <xf numFmtId="164" fontId="17" fillId="0" borderId="6" xfId="1" applyNumberFormat="1" applyFont="1" applyBorder="1" applyAlignment="1">
      <alignment horizontal="center" vertical="center"/>
    </xf>
    <xf numFmtId="3" fontId="16" fillId="2" borderId="8" xfId="2" applyNumberFormat="1" applyFont="1" applyFill="1" applyBorder="1" applyAlignment="1" applyProtection="1">
      <alignment vertical="center"/>
      <protection locked="0"/>
    </xf>
    <xf numFmtId="3" fontId="16" fillId="2" borderId="28" xfId="2" applyNumberFormat="1" applyFont="1" applyFill="1" applyBorder="1" applyAlignment="1" applyProtection="1">
      <alignment vertical="center"/>
      <protection locked="0"/>
    </xf>
    <xf numFmtId="3" fontId="16" fillId="2" borderId="15" xfId="2" applyNumberFormat="1" applyFont="1" applyFill="1" applyBorder="1" applyAlignment="1" applyProtection="1">
      <alignment vertical="center"/>
      <protection locked="0"/>
    </xf>
    <xf numFmtId="3" fontId="16" fillId="10" borderId="11" xfId="2" applyNumberFormat="1" applyFont="1" applyFill="1" applyBorder="1" applyAlignment="1" applyProtection="1">
      <alignment vertical="center"/>
      <protection locked="0"/>
    </xf>
    <xf numFmtId="3" fontId="16" fillId="10" borderId="15" xfId="2" applyNumberFormat="1" applyFont="1" applyFill="1" applyBorder="1" applyAlignment="1" applyProtection="1">
      <alignment vertical="center"/>
      <protection locked="0"/>
    </xf>
    <xf numFmtId="3" fontId="16" fillId="0" borderId="15" xfId="2" applyNumberFormat="1" applyFont="1" applyBorder="1" applyAlignment="1" applyProtection="1">
      <alignment vertical="center"/>
      <protection locked="0"/>
    </xf>
    <xf numFmtId="3" fontId="16" fillId="10" borderId="29" xfId="2" applyNumberFormat="1" applyFont="1" applyFill="1" applyBorder="1" applyAlignment="1" applyProtection="1">
      <alignment vertical="center"/>
      <protection locked="0"/>
    </xf>
    <xf numFmtId="3" fontId="16" fillId="2" borderId="30" xfId="2" applyNumberFormat="1" applyFont="1" applyFill="1" applyBorder="1" applyAlignment="1" applyProtection="1">
      <alignment vertical="center"/>
      <protection locked="0"/>
    </xf>
    <xf numFmtId="3" fontId="9" fillId="9" borderId="31" xfId="2" applyNumberFormat="1" applyFont="1" applyFill="1" applyBorder="1" applyAlignment="1">
      <alignment vertical="center"/>
    </xf>
    <xf numFmtId="3" fontId="9" fillId="9" borderId="21" xfId="2" applyNumberFormat="1" applyFont="1" applyFill="1" applyBorder="1" applyAlignment="1">
      <alignment vertical="center"/>
    </xf>
    <xf numFmtId="164" fontId="10" fillId="0" borderId="22" xfId="1" applyNumberFormat="1" applyFont="1" applyBorder="1" applyAlignment="1">
      <alignment horizontal="center" vertical="center"/>
    </xf>
    <xf numFmtId="3" fontId="13" fillId="2" borderId="32" xfId="2" applyNumberFormat="1" applyFont="1" applyFill="1" applyBorder="1" applyAlignment="1" applyProtection="1">
      <alignment vertical="center"/>
      <protection locked="0"/>
    </xf>
    <xf numFmtId="3" fontId="13" fillId="2" borderId="8" xfId="2" applyNumberFormat="1" applyFont="1" applyFill="1" applyBorder="1" applyAlignment="1" applyProtection="1">
      <alignment vertical="center"/>
      <protection locked="0"/>
    </xf>
    <xf numFmtId="164" fontId="17" fillId="3" borderId="6" xfId="1" applyNumberFormat="1" applyFont="1" applyFill="1" applyBorder="1" applyAlignment="1">
      <alignment horizontal="center" vertical="center"/>
    </xf>
    <xf numFmtId="3" fontId="15" fillId="6" borderId="10" xfId="3" applyNumberFormat="1" applyFont="1" applyFill="1" applyBorder="1" applyAlignment="1">
      <alignment horizontal="center" vertical="center"/>
    </xf>
    <xf numFmtId="3" fontId="16" fillId="2" borderId="13" xfId="2" quotePrefix="1" applyNumberFormat="1" applyFont="1" applyFill="1" applyBorder="1" applyAlignment="1" applyProtection="1">
      <alignment vertical="center"/>
      <protection locked="0"/>
    </xf>
    <xf numFmtId="164" fontId="17" fillId="3" borderId="23" xfId="1" applyNumberFormat="1" applyFont="1" applyFill="1" applyBorder="1" applyAlignment="1">
      <alignment horizontal="center" vertical="center"/>
    </xf>
    <xf numFmtId="3" fontId="19" fillId="2" borderId="13" xfId="2" applyNumberFormat="1" applyFont="1" applyFill="1" applyBorder="1" applyAlignment="1" applyProtection="1">
      <alignment vertical="center"/>
      <protection locked="0"/>
    </xf>
    <xf numFmtId="3" fontId="7" fillId="4" borderId="0" xfId="1" applyNumberFormat="1" applyFont="1" applyFill="1"/>
    <xf numFmtId="3" fontId="1" fillId="2" borderId="33" xfId="1" applyNumberFormat="1" applyFill="1" applyBorder="1"/>
    <xf numFmtId="3" fontId="8" fillId="3" borderId="34" xfId="1" applyNumberFormat="1" applyFont="1" applyFill="1" applyBorder="1" applyAlignment="1">
      <alignment horizontal="left" vertical="center"/>
    </xf>
    <xf numFmtId="3" fontId="10" fillId="5" borderId="35" xfId="2" applyNumberFormat="1" applyFont="1" applyFill="1" applyBorder="1" applyAlignment="1">
      <alignment vertical="center"/>
    </xf>
    <xf numFmtId="164" fontId="10" fillId="3" borderId="36" xfId="1" applyNumberFormat="1" applyFont="1" applyFill="1" applyBorder="1" applyAlignment="1">
      <alignment horizontal="center" vertical="center"/>
    </xf>
    <xf numFmtId="0" fontId="20" fillId="0" borderId="0" xfId="1" applyFont="1" applyAlignment="1">
      <alignment horizontal="left"/>
    </xf>
    <xf numFmtId="0" fontId="21" fillId="11" borderId="0" xfId="1" applyFont="1" applyFill="1" applyAlignment="1">
      <alignment horizontal="left"/>
    </xf>
    <xf numFmtId="3" fontId="16" fillId="12" borderId="37" xfId="2" applyNumberFormat="1" applyFont="1" applyFill="1" applyBorder="1" applyAlignment="1" applyProtection="1">
      <alignment vertical="center"/>
      <protection locked="0"/>
    </xf>
    <xf numFmtId="0" fontId="20" fillId="2" borderId="0" xfId="1" applyFont="1" applyFill="1"/>
    <xf numFmtId="0" fontId="1" fillId="0" borderId="0" xfId="2"/>
    <xf numFmtId="3" fontId="0" fillId="0" borderId="0" xfId="2" applyNumberFormat="1" applyFont="1"/>
    <xf numFmtId="0" fontId="4" fillId="2" borderId="0" xfId="2" applyFont="1" applyFill="1"/>
    <xf numFmtId="0" fontId="1" fillId="2" borderId="0" xfId="2" applyFill="1"/>
    <xf numFmtId="0" fontId="3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3" fontId="3" fillId="2" borderId="0" xfId="1" applyNumberFormat="1" applyFont="1" applyFill="1" applyAlignment="1">
      <alignment wrapText="1"/>
    </xf>
    <xf numFmtId="0" fontId="1" fillId="2" borderId="0" xfId="1" applyFill="1" applyAlignment="1">
      <alignment wrapText="1"/>
    </xf>
  </cellXfs>
  <cellStyles count="4">
    <cellStyle name="Normal" xfId="0" builtinId="0"/>
    <cellStyle name="Normal 3" xfId="1" xr:uid="{3889FA80-A668-4E09-83CF-96A97F0DB035}"/>
    <cellStyle name="Normal_PROV2001" xfId="3" xr:uid="{BF0E95F5-D0C6-4A95-9DB7-011ECA26D050}"/>
    <cellStyle name="Normal_PROV20012002" xfId="2" xr:uid="{0DDC4CAA-994C-4D9A-A3E7-C34F268DC2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2019300</xdr:colOff>
      <xdr:row>1</xdr:row>
      <xdr:rowOff>85725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84146E1-9688-426D-AE50-711F24CB2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0"/>
          <a:ext cx="2019300" cy="1343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EcoInfo\STAT\OICA\EXP-PRO-SURVEY\PROBYQUART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EFINITIONS"/>
      <sheetName val="CONVENTIONS"/>
      <sheetName val="THE CASE OF CHINA"/>
      <sheetName val="PERIMETER"/>
      <sheetName val="TOTAL"/>
      <sheetName val="PROCARS"/>
      <sheetName val="PROLCV"/>
      <sheetName val="PROHCV"/>
      <sheetName val="PROBC"/>
      <sheetName val="BASEPROTOTAL"/>
      <sheetName val="LAST QUARTERS"/>
      <sheetName val="BASEPROCARS"/>
      <sheetName val="BASEPROLCV"/>
      <sheetName val="BASEPROHCV"/>
      <sheetName val="BASEPROBC"/>
      <sheetName val="GLOBAL CHART"/>
      <sheetName val="DETAILED CHART"/>
      <sheetName val="COUNTRYRANKBASE"/>
      <sheetName val="COUNTRYRANK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3CE97-4793-43CF-B5BF-86E0F9459CD3}">
  <sheetPr>
    <pageSetUpPr fitToPage="1"/>
  </sheetPr>
  <dimension ref="A1:AD98"/>
  <sheetViews>
    <sheetView tabSelected="1" zoomScale="50" zoomScaleNormal="50" workbookViewId="0">
      <selection activeCell="G7" sqref="G7"/>
    </sheetView>
  </sheetViews>
  <sheetFormatPr baseColWidth="10" defaultColWidth="19.140625" defaultRowHeight="15.75" x14ac:dyDescent="0.25"/>
  <cols>
    <col min="1" max="1" width="16.42578125" style="2" customWidth="1"/>
    <col min="2" max="2" width="110.140625" style="2" customWidth="1"/>
    <col min="3" max="4" width="38.140625" style="106" customWidth="1"/>
    <col min="5" max="5" width="38.140625" style="2" customWidth="1"/>
    <col min="6" max="252" width="19.140625" style="2"/>
    <col min="253" max="253" width="16.42578125" style="2" customWidth="1"/>
    <col min="254" max="254" width="110.140625" style="2" customWidth="1"/>
    <col min="255" max="257" width="38.140625" style="2" customWidth="1"/>
    <col min="258" max="508" width="19.140625" style="2"/>
    <col min="509" max="509" width="16.42578125" style="2" customWidth="1"/>
    <col min="510" max="510" width="110.140625" style="2" customWidth="1"/>
    <col min="511" max="513" width="38.140625" style="2" customWidth="1"/>
    <col min="514" max="764" width="19.140625" style="2"/>
    <col min="765" max="765" width="16.42578125" style="2" customWidth="1"/>
    <col min="766" max="766" width="110.140625" style="2" customWidth="1"/>
    <col min="767" max="769" width="38.140625" style="2" customWidth="1"/>
    <col min="770" max="1020" width="19.140625" style="2"/>
    <col min="1021" max="1021" width="16.42578125" style="2" customWidth="1"/>
    <col min="1022" max="1022" width="110.140625" style="2" customWidth="1"/>
    <col min="1023" max="1025" width="38.140625" style="2" customWidth="1"/>
    <col min="1026" max="1276" width="19.140625" style="2"/>
    <col min="1277" max="1277" width="16.42578125" style="2" customWidth="1"/>
    <col min="1278" max="1278" width="110.140625" style="2" customWidth="1"/>
    <col min="1279" max="1281" width="38.140625" style="2" customWidth="1"/>
    <col min="1282" max="1532" width="19.140625" style="2"/>
    <col min="1533" max="1533" width="16.42578125" style="2" customWidth="1"/>
    <col min="1534" max="1534" width="110.140625" style="2" customWidth="1"/>
    <col min="1535" max="1537" width="38.140625" style="2" customWidth="1"/>
    <col min="1538" max="1788" width="19.140625" style="2"/>
    <col min="1789" max="1789" width="16.42578125" style="2" customWidth="1"/>
    <col min="1790" max="1790" width="110.140625" style="2" customWidth="1"/>
    <col min="1791" max="1793" width="38.140625" style="2" customWidth="1"/>
    <col min="1794" max="2044" width="19.140625" style="2"/>
    <col min="2045" max="2045" width="16.42578125" style="2" customWidth="1"/>
    <col min="2046" max="2046" width="110.140625" style="2" customWidth="1"/>
    <col min="2047" max="2049" width="38.140625" style="2" customWidth="1"/>
    <col min="2050" max="2300" width="19.140625" style="2"/>
    <col min="2301" max="2301" width="16.42578125" style="2" customWidth="1"/>
    <col min="2302" max="2302" width="110.140625" style="2" customWidth="1"/>
    <col min="2303" max="2305" width="38.140625" style="2" customWidth="1"/>
    <col min="2306" max="2556" width="19.140625" style="2"/>
    <col min="2557" max="2557" width="16.42578125" style="2" customWidth="1"/>
    <col min="2558" max="2558" width="110.140625" style="2" customWidth="1"/>
    <col min="2559" max="2561" width="38.140625" style="2" customWidth="1"/>
    <col min="2562" max="2812" width="19.140625" style="2"/>
    <col min="2813" max="2813" width="16.42578125" style="2" customWidth="1"/>
    <col min="2814" max="2814" width="110.140625" style="2" customWidth="1"/>
    <col min="2815" max="2817" width="38.140625" style="2" customWidth="1"/>
    <col min="2818" max="3068" width="19.140625" style="2"/>
    <col min="3069" max="3069" width="16.42578125" style="2" customWidth="1"/>
    <col min="3070" max="3070" width="110.140625" style="2" customWidth="1"/>
    <col min="3071" max="3073" width="38.140625" style="2" customWidth="1"/>
    <col min="3074" max="3324" width="19.140625" style="2"/>
    <col min="3325" max="3325" width="16.42578125" style="2" customWidth="1"/>
    <col min="3326" max="3326" width="110.140625" style="2" customWidth="1"/>
    <col min="3327" max="3329" width="38.140625" style="2" customWidth="1"/>
    <col min="3330" max="3580" width="19.140625" style="2"/>
    <col min="3581" max="3581" width="16.42578125" style="2" customWidth="1"/>
    <col min="3582" max="3582" width="110.140625" style="2" customWidth="1"/>
    <col min="3583" max="3585" width="38.140625" style="2" customWidth="1"/>
    <col min="3586" max="3836" width="19.140625" style="2"/>
    <col min="3837" max="3837" width="16.42578125" style="2" customWidth="1"/>
    <col min="3838" max="3838" width="110.140625" style="2" customWidth="1"/>
    <col min="3839" max="3841" width="38.140625" style="2" customWidth="1"/>
    <col min="3842" max="4092" width="19.140625" style="2"/>
    <col min="4093" max="4093" width="16.42578125" style="2" customWidth="1"/>
    <col min="4094" max="4094" width="110.140625" style="2" customWidth="1"/>
    <col min="4095" max="4097" width="38.140625" style="2" customWidth="1"/>
    <col min="4098" max="4348" width="19.140625" style="2"/>
    <col min="4349" max="4349" width="16.42578125" style="2" customWidth="1"/>
    <col min="4350" max="4350" width="110.140625" style="2" customWidth="1"/>
    <col min="4351" max="4353" width="38.140625" style="2" customWidth="1"/>
    <col min="4354" max="4604" width="19.140625" style="2"/>
    <col min="4605" max="4605" width="16.42578125" style="2" customWidth="1"/>
    <col min="4606" max="4606" width="110.140625" style="2" customWidth="1"/>
    <col min="4607" max="4609" width="38.140625" style="2" customWidth="1"/>
    <col min="4610" max="4860" width="19.140625" style="2"/>
    <col min="4861" max="4861" width="16.42578125" style="2" customWidth="1"/>
    <col min="4862" max="4862" width="110.140625" style="2" customWidth="1"/>
    <col min="4863" max="4865" width="38.140625" style="2" customWidth="1"/>
    <col min="4866" max="5116" width="19.140625" style="2"/>
    <col min="5117" max="5117" width="16.42578125" style="2" customWidth="1"/>
    <col min="5118" max="5118" width="110.140625" style="2" customWidth="1"/>
    <col min="5119" max="5121" width="38.140625" style="2" customWidth="1"/>
    <col min="5122" max="5372" width="19.140625" style="2"/>
    <col min="5373" max="5373" width="16.42578125" style="2" customWidth="1"/>
    <col min="5374" max="5374" width="110.140625" style="2" customWidth="1"/>
    <col min="5375" max="5377" width="38.140625" style="2" customWidth="1"/>
    <col min="5378" max="5628" width="19.140625" style="2"/>
    <col min="5629" max="5629" width="16.42578125" style="2" customWidth="1"/>
    <col min="5630" max="5630" width="110.140625" style="2" customWidth="1"/>
    <col min="5631" max="5633" width="38.140625" style="2" customWidth="1"/>
    <col min="5634" max="5884" width="19.140625" style="2"/>
    <col min="5885" max="5885" width="16.42578125" style="2" customWidth="1"/>
    <col min="5886" max="5886" width="110.140625" style="2" customWidth="1"/>
    <col min="5887" max="5889" width="38.140625" style="2" customWidth="1"/>
    <col min="5890" max="6140" width="19.140625" style="2"/>
    <col min="6141" max="6141" width="16.42578125" style="2" customWidth="1"/>
    <col min="6142" max="6142" width="110.140625" style="2" customWidth="1"/>
    <col min="6143" max="6145" width="38.140625" style="2" customWidth="1"/>
    <col min="6146" max="6396" width="19.140625" style="2"/>
    <col min="6397" max="6397" width="16.42578125" style="2" customWidth="1"/>
    <col min="6398" max="6398" width="110.140625" style="2" customWidth="1"/>
    <col min="6399" max="6401" width="38.140625" style="2" customWidth="1"/>
    <col min="6402" max="6652" width="19.140625" style="2"/>
    <col min="6653" max="6653" width="16.42578125" style="2" customWidth="1"/>
    <col min="6654" max="6654" width="110.140625" style="2" customWidth="1"/>
    <col min="6655" max="6657" width="38.140625" style="2" customWidth="1"/>
    <col min="6658" max="6908" width="19.140625" style="2"/>
    <col min="6909" max="6909" width="16.42578125" style="2" customWidth="1"/>
    <col min="6910" max="6910" width="110.140625" style="2" customWidth="1"/>
    <col min="6911" max="6913" width="38.140625" style="2" customWidth="1"/>
    <col min="6914" max="7164" width="19.140625" style="2"/>
    <col min="7165" max="7165" width="16.42578125" style="2" customWidth="1"/>
    <col min="7166" max="7166" width="110.140625" style="2" customWidth="1"/>
    <col min="7167" max="7169" width="38.140625" style="2" customWidth="1"/>
    <col min="7170" max="7420" width="19.140625" style="2"/>
    <col min="7421" max="7421" width="16.42578125" style="2" customWidth="1"/>
    <col min="7422" max="7422" width="110.140625" style="2" customWidth="1"/>
    <col min="7423" max="7425" width="38.140625" style="2" customWidth="1"/>
    <col min="7426" max="7676" width="19.140625" style="2"/>
    <col min="7677" max="7677" width="16.42578125" style="2" customWidth="1"/>
    <col min="7678" max="7678" width="110.140625" style="2" customWidth="1"/>
    <col min="7679" max="7681" width="38.140625" style="2" customWidth="1"/>
    <col min="7682" max="7932" width="19.140625" style="2"/>
    <col min="7933" max="7933" width="16.42578125" style="2" customWidth="1"/>
    <col min="7934" max="7934" width="110.140625" style="2" customWidth="1"/>
    <col min="7935" max="7937" width="38.140625" style="2" customWidth="1"/>
    <col min="7938" max="8188" width="19.140625" style="2"/>
    <col min="8189" max="8189" width="16.42578125" style="2" customWidth="1"/>
    <col min="8190" max="8190" width="110.140625" style="2" customWidth="1"/>
    <col min="8191" max="8193" width="38.140625" style="2" customWidth="1"/>
    <col min="8194" max="8444" width="19.140625" style="2"/>
    <col min="8445" max="8445" width="16.42578125" style="2" customWidth="1"/>
    <col min="8446" max="8446" width="110.140625" style="2" customWidth="1"/>
    <col min="8447" max="8449" width="38.140625" style="2" customWidth="1"/>
    <col min="8450" max="8700" width="19.140625" style="2"/>
    <col min="8701" max="8701" width="16.42578125" style="2" customWidth="1"/>
    <col min="8702" max="8702" width="110.140625" style="2" customWidth="1"/>
    <col min="8703" max="8705" width="38.140625" style="2" customWidth="1"/>
    <col min="8706" max="8956" width="19.140625" style="2"/>
    <col min="8957" max="8957" width="16.42578125" style="2" customWidth="1"/>
    <col min="8958" max="8958" width="110.140625" style="2" customWidth="1"/>
    <col min="8959" max="8961" width="38.140625" style="2" customWidth="1"/>
    <col min="8962" max="9212" width="19.140625" style="2"/>
    <col min="9213" max="9213" width="16.42578125" style="2" customWidth="1"/>
    <col min="9214" max="9214" width="110.140625" style="2" customWidth="1"/>
    <col min="9215" max="9217" width="38.140625" style="2" customWidth="1"/>
    <col min="9218" max="9468" width="19.140625" style="2"/>
    <col min="9469" max="9469" width="16.42578125" style="2" customWidth="1"/>
    <col min="9470" max="9470" width="110.140625" style="2" customWidth="1"/>
    <col min="9471" max="9473" width="38.140625" style="2" customWidth="1"/>
    <col min="9474" max="9724" width="19.140625" style="2"/>
    <col min="9725" max="9725" width="16.42578125" style="2" customWidth="1"/>
    <col min="9726" max="9726" width="110.140625" style="2" customWidth="1"/>
    <col min="9727" max="9729" width="38.140625" style="2" customWidth="1"/>
    <col min="9730" max="9980" width="19.140625" style="2"/>
    <col min="9981" max="9981" width="16.42578125" style="2" customWidth="1"/>
    <col min="9982" max="9982" width="110.140625" style="2" customWidth="1"/>
    <col min="9983" max="9985" width="38.140625" style="2" customWidth="1"/>
    <col min="9986" max="10236" width="19.140625" style="2"/>
    <col min="10237" max="10237" width="16.42578125" style="2" customWidth="1"/>
    <col min="10238" max="10238" width="110.140625" style="2" customWidth="1"/>
    <col min="10239" max="10241" width="38.140625" style="2" customWidth="1"/>
    <col min="10242" max="10492" width="19.140625" style="2"/>
    <col min="10493" max="10493" width="16.42578125" style="2" customWidth="1"/>
    <col min="10494" max="10494" width="110.140625" style="2" customWidth="1"/>
    <col min="10495" max="10497" width="38.140625" style="2" customWidth="1"/>
    <col min="10498" max="10748" width="19.140625" style="2"/>
    <col min="10749" max="10749" width="16.42578125" style="2" customWidth="1"/>
    <col min="10750" max="10750" width="110.140625" style="2" customWidth="1"/>
    <col min="10751" max="10753" width="38.140625" style="2" customWidth="1"/>
    <col min="10754" max="11004" width="19.140625" style="2"/>
    <col min="11005" max="11005" width="16.42578125" style="2" customWidth="1"/>
    <col min="11006" max="11006" width="110.140625" style="2" customWidth="1"/>
    <col min="11007" max="11009" width="38.140625" style="2" customWidth="1"/>
    <col min="11010" max="11260" width="19.140625" style="2"/>
    <col min="11261" max="11261" width="16.42578125" style="2" customWidth="1"/>
    <col min="11262" max="11262" width="110.140625" style="2" customWidth="1"/>
    <col min="11263" max="11265" width="38.140625" style="2" customWidth="1"/>
    <col min="11266" max="11516" width="19.140625" style="2"/>
    <col min="11517" max="11517" width="16.42578125" style="2" customWidth="1"/>
    <col min="11518" max="11518" width="110.140625" style="2" customWidth="1"/>
    <col min="11519" max="11521" width="38.140625" style="2" customWidth="1"/>
    <col min="11522" max="11772" width="19.140625" style="2"/>
    <col min="11773" max="11773" width="16.42578125" style="2" customWidth="1"/>
    <col min="11774" max="11774" width="110.140625" style="2" customWidth="1"/>
    <col min="11775" max="11777" width="38.140625" style="2" customWidth="1"/>
    <col min="11778" max="12028" width="19.140625" style="2"/>
    <col min="12029" max="12029" width="16.42578125" style="2" customWidth="1"/>
    <col min="12030" max="12030" width="110.140625" style="2" customWidth="1"/>
    <col min="12031" max="12033" width="38.140625" style="2" customWidth="1"/>
    <col min="12034" max="12284" width="19.140625" style="2"/>
    <col min="12285" max="12285" width="16.42578125" style="2" customWidth="1"/>
    <col min="12286" max="12286" width="110.140625" style="2" customWidth="1"/>
    <col min="12287" max="12289" width="38.140625" style="2" customWidth="1"/>
    <col min="12290" max="12540" width="19.140625" style="2"/>
    <col min="12541" max="12541" width="16.42578125" style="2" customWidth="1"/>
    <col min="12542" max="12542" width="110.140625" style="2" customWidth="1"/>
    <col min="12543" max="12545" width="38.140625" style="2" customWidth="1"/>
    <col min="12546" max="12796" width="19.140625" style="2"/>
    <col min="12797" max="12797" width="16.42578125" style="2" customWidth="1"/>
    <col min="12798" max="12798" width="110.140625" style="2" customWidth="1"/>
    <col min="12799" max="12801" width="38.140625" style="2" customWidth="1"/>
    <col min="12802" max="13052" width="19.140625" style="2"/>
    <col min="13053" max="13053" width="16.42578125" style="2" customWidth="1"/>
    <col min="13054" max="13054" width="110.140625" style="2" customWidth="1"/>
    <col min="13055" max="13057" width="38.140625" style="2" customWidth="1"/>
    <col min="13058" max="13308" width="19.140625" style="2"/>
    <col min="13309" max="13309" width="16.42578125" style="2" customWidth="1"/>
    <col min="13310" max="13310" width="110.140625" style="2" customWidth="1"/>
    <col min="13311" max="13313" width="38.140625" style="2" customWidth="1"/>
    <col min="13314" max="13564" width="19.140625" style="2"/>
    <col min="13565" max="13565" width="16.42578125" style="2" customWidth="1"/>
    <col min="13566" max="13566" width="110.140625" style="2" customWidth="1"/>
    <col min="13567" max="13569" width="38.140625" style="2" customWidth="1"/>
    <col min="13570" max="13820" width="19.140625" style="2"/>
    <col min="13821" max="13821" width="16.42578125" style="2" customWidth="1"/>
    <col min="13822" max="13822" width="110.140625" style="2" customWidth="1"/>
    <col min="13823" max="13825" width="38.140625" style="2" customWidth="1"/>
    <col min="13826" max="14076" width="19.140625" style="2"/>
    <col min="14077" max="14077" width="16.42578125" style="2" customWidth="1"/>
    <col min="14078" max="14078" width="110.140625" style="2" customWidth="1"/>
    <col min="14079" max="14081" width="38.140625" style="2" customWidth="1"/>
    <col min="14082" max="14332" width="19.140625" style="2"/>
    <col min="14333" max="14333" width="16.42578125" style="2" customWidth="1"/>
    <col min="14334" max="14334" width="110.140625" style="2" customWidth="1"/>
    <col min="14335" max="14337" width="38.140625" style="2" customWidth="1"/>
    <col min="14338" max="14588" width="19.140625" style="2"/>
    <col min="14589" max="14589" width="16.42578125" style="2" customWidth="1"/>
    <col min="14590" max="14590" width="110.140625" style="2" customWidth="1"/>
    <col min="14591" max="14593" width="38.140625" style="2" customWidth="1"/>
    <col min="14594" max="14844" width="19.140625" style="2"/>
    <col min="14845" max="14845" width="16.42578125" style="2" customWidth="1"/>
    <col min="14846" max="14846" width="110.140625" style="2" customWidth="1"/>
    <col min="14847" max="14849" width="38.140625" style="2" customWidth="1"/>
    <col min="14850" max="15100" width="19.140625" style="2"/>
    <col min="15101" max="15101" width="16.42578125" style="2" customWidth="1"/>
    <col min="15102" max="15102" width="110.140625" style="2" customWidth="1"/>
    <col min="15103" max="15105" width="38.140625" style="2" customWidth="1"/>
    <col min="15106" max="15356" width="19.140625" style="2"/>
    <col min="15357" max="15357" width="16.42578125" style="2" customWidth="1"/>
    <col min="15358" max="15358" width="110.140625" style="2" customWidth="1"/>
    <col min="15359" max="15361" width="38.140625" style="2" customWidth="1"/>
    <col min="15362" max="15612" width="19.140625" style="2"/>
    <col min="15613" max="15613" width="16.42578125" style="2" customWidth="1"/>
    <col min="15614" max="15614" width="110.140625" style="2" customWidth="1"/>
    <col min="15615" max="15617" width="38.140625" style="2" customWidth="1"/>
    <col min="15618" max="15868" width="19.140625" style="2"/>
    <col min="15869" max="15869" width="16.42578125" style="2" customWidth="1"/>
    <col min="15870" max="15870" width="110.140625" style="2" customWidth="1"/>
    <col min="15871" max="15873" width="38.140625" style="2" customWidth="1"/>
    <col min="15874" max="16124" width="19.140625" style="2"/>
    <col min="16125" max="16125" width="16.42578125" style="2" customWidth="1"/>
    <col min="16126" max="16126" width="110.140625" style="2" customWidth="1"/>
    <col min="16127" max="16129" width="38.140625" style="2" customWidth="1"/>
    <col min="16130" max="16384" width="19.140625" style="2"/>
  </cols>
  <sheetData>
    <row r="1" spans="2:5" ht="99" customHeight="1" x14ac:dyDescent="0.25">
      <c r="B1" s="1" t="s">
        <v>0</v>
      </c>
      <c r="C1" s="110" t="s">
        <v>1</v>
      </c>
      <c r="D1" s="111"/>
      <c r="E1" s="111"/>
    </row>
    <row r="2" spans="2:5" ht="28.5" customHeight="1" x14ac:dyDescent="0.25">
      <c r="B2" s="3"/>
      <c r="C2" s="4" t="s">
        <v>2</v>
      </c>
      <c r="D2" s="5"/>
      <c r="E2" s="5"/>
    </row>
    <row r="3" spans="2:5" ht="36.6" customHeight="1" thickBot="1" x14ac:dyDescent="0.5">
      <c r="B3" s="112"/>
      <c r="C3" s="113"/>
      <c r="D3" s="4" t="s">
        <v>3</v>
      </c>
    </row>
    <row r="4" spans="2:5" s="9" customFormat="1" ht="49.5" customHeight="1" thickTop="1" thickBot="1" x14ac:dyDescent="0.3">
      <c r="B4" s="6" t="s">
        <v>4</v>
      </c>
      <c r="C4" s="7" t="s">
        <v>5</v>
      </c>
      <c r="D4" s="7" t="s">
        <v>6</v>
      </c>
      <c r="E4" s="8" t="s">
        <v>3</v>
      </c>
    </row>
    <row r="5" spans="2:5" s="13" customFormat="1" ht="39.950000000000003" customHeight="1" thickTop="1" thickBot="1" x14ac:dyDescent="0.3">
      <c r="B5" s="10" t="s">
        <v>7</v>
      </c>
      <c r="C5" s="11" t="s">
        <v>8</v>
      </c>
      <c r="D5" s="11" t="s">
        <v>8</v>
      </c>
      <c r="E5" s="12" t="s">
        <v>9</v>
      </c>
    </row>
    <row r="6" spans="2:5" s="13" customFormat="1" ht="39.950000000000003" customHeight="1" thickTop="1" x14ac:dyDescent="0.25">
      <c r="B6" s="14" t="s">
        <v>10</v>
      </c>
      <c r="C6" s="15">
        <f>C7+C33</f>
        <v>2249348</v>
      </c>
      <c r="D6" s="15">
        <f>D7+D33</f>
        <v>2254153</v>
      </c>
      <c r="E6" s="16">
        <f>D6/C6-1</f>
        <v>2.1361745714758573E-3</v>
      </c>
    </row>
    <row r="7" spans="2:5" s="19" customFormat="1" ht="30" customHeight="1" x14ac:dyDescent="0.25">
      <c r="B7" s="17" t="s">
        <v>11</v>
      </c>
      <c r="C7" s="18">
        <f>C8+C25</f>
        <v>1637747</v>
      </c>
      <c r="D7" s="18">
        <f>D8+D25</f>
        <v>1687528</v>
      </c>
      <c r="E7" s="16">
        <f>D7/C7-1</f>
        <v>3.0396025759778622E-2</v>
      </c>
    </row>
    <row r="8" spans="2:5" s="21" customFormat="1" ht="20.100000000000001" customHeight="1" x14ac:dyDescent="0.25">
      <c r="B8" s="17" t="s">
        <v>12</v>
      </c>
      <c r="C8" s="18">
        <f>SUM(C14:C24)</f>
        <v>1435600</v>
      </c>
      <c r="D8" s="18">
        <f>SUM(D14:D24)</f>
        <v>1479726</v>
      </c>
      <c r="E8" s="20">
        <f>D8/C8-1</f>
        <v>3.0736974087489655E-2</v>
      </c>
    </row>
    <row r="9" spans="2:5" s="21" customFormat="1" ht="20.100000000000001" customHeight="1" x14ac:dyDescent="0.25">
      <c r="B9" s="22" t="s">
        <v>13</v>
      </c>
      <c r="C9" s="23"/>
      <c r="D9" s="23"/>
      <c r="E9" s="24" t="s">
        <v>3</v>
      </c>
    </row>
    <row r="10" spans="2:5" s="21" customFormat="1" ht="20.100000000000001" customHeight="1" x14ac:dyDescent="0.25">
      <c r="B10" s="22" t="s">
        <v>14</v>
      </c>
      <c r="C10" s="23"/>
      <c r="D10" s="23"/>
      <c r="E10" s="24" t="s">
        <v>3</v>
      </c>
    </row>
    <row r="11" spans="2:5" s="21" customFormat="1" ht="20.100000000000001" customHeight="1" x14ac:dyDescent="0.25">
      <c r="B11" s="22" t="s">
        <v>15</v>
      </c>
      <c r="C11" s="23"/>
      <c r="D11" s="23"/>
      <c r="E11" s="24" t="s">
        <v>3</v>
      </c>
    </row>
    <row r="12" spans="2:5" s="21" customFormat="1" ht="20.100000000000001" customHeight="1" x14ac:dyDescent="0.25">
      <c r="B12" s="22" t="s">
        <v>16</v>
      </c>
      <c r="C12" s="23"/>
      <c r="D12" s="23"/>
      <c r="E12" s="24"/>
    </row>
    <row r="13" spans="2:5" s="9" customFormat="1" ht="24.95" customHeight="1" x14ac:dyDescent="0.25">
      <c r="B13" s="22" t="s">
        <v>17</v>
      </c>
      <c r="C13" s="23"/>
      <c r="D13" s="23"/>
      <c r="E13" s="25" t="s">
        <v>3</v>
      </c>
    </row>
    <row r="14" spans="2:5" s="9" customFormat="1" ht="24.95" customHeight="1" x14ac:dyDescent="0.25">
      <c r="B14" s="26" t="s">
        <v>18</v>
      </c>
      <c r="C14" s="27"/>
      <c r="D14" s="27"/>
      <c r="E14" s="28"/>
    </row>
    <row r="15" spans="2:5" s="9" customFormat="1" ht="24.95" customHeight="1" x14ac:dyDescent="0.25">
      <c r="B15" s="26" t="s">
        <v>19</v>
      </c>
      <c r="C15" s="29">
        <v>0</v>
      </c>
      <c r="D15" s="29">
        <v>0</v>
      </c>
      <c r="E15" s="28"/>
    </row>
    <row r="16" spans="2:5" s="9" customFormat="1" ht="24.95" customHeight="1" x14ac:dyDescent="0.25">
      <c r="B16" s="26" t="s">
        <v>20</v>
      </c>
      <c r="C16" s="27" t="s">
        <v>21</v>
      </c>
      <c r="D16" s="27" t="s">
        <v>21</v>
      </c>
      <c r="E16" s="28"/>
    </row>
    <row r="17" spans="2:5" s="9" customFormat="1" ht="24.95" customHeight="1" x14ac:dyDescent="0.25">
      <c r="B17" s="30" t="s">
        <v>22</v>
      </c>
      <c r="C17" s="31">
        <v>495123</v>
      </c>
      <c r="D17" s="31">
        <v>527262</v>
      </c>
      <c r="E17" s="32">
        <f t="shared" ref="E17:E29" si="0">D17/C17-1</f>
        <v>6.4911143291666917E-2</v>
      </c>
    </row>
    <row r="18" spans="2:5" s="9" customFormat="1" ht="24.95" customHeight="1" x14ac:dyDescent="0.25">
      <c r="B18" s="33" t="s">
        <v>23</v>
      </c>
      <c r="C18" s="34"/>
      <c r="D18" s="35"/>
      <c r="E18" s="36"/>
    </row>
    <row r="19" spans="2:5" s="9" customFormat="1" ht="24.95" customHeight="1" x14ac:dyDescent="0.25">
      <c r="B19" s="26" t="s">
        <v>24</v>
      </c>
      <c r="C19" s="27">
        <v>324875</v>
      </c>
      <c r="D19" s="27">
        <v>312377</v>
      </c>
      <c r="E19" s="28">
        <f t="shared" si="0"/>
        <v>-3.8470180838784174E-2</v>
      </c>
    </row>
    <row r="20" spans="2:5" s="9" customFormat="1" ht="24.95" customHeight="1" x14ac:dyDescent="0.25">
      <c r="B20" s="37" t="s">
        <v>25</v>
      </c>
      <c r="C20" s="38"/>
      <c r="D20" s="39"/>
      <c r="E20" s="36"/>
    </row>
    <row r="21" spans="2:5" s="9" customFormat="1" ht="24.95" customHeight="1" x14ac:dyDescent="0.25">
      <c r="B21" s="40" t="s">
        <v>26</v>
      </c>
      <c r="C21" s="41">
        <v>54881</v>
      </c>
      <c r="D21" s="41">
        <v>58141</v>
      </c>
      <c r="E21" s="28">
        <f t="shared" si="0"/>
        <v>5.9401249977223403E-2</v>
      </c>
    </row>
    <row r="22" spans="2:5" s="9" customFormat="1" ht="24.95" customHeight="1" x14ac:dyDescent="0.25">
      <c r="B22" s="40" t="s">
        <v>27</v>
      </c>
      <c r="C22" s="42">
        <v>496671</v>
      </c>
      <c r="D22" s="43">
        <v>524504</v>
      </c>
      <c r="E22" s="28">
        <f t="shared" si="0"/>
        <v>5.603910838361803E-2</v>
      </c>
    </row>
    <row r="23" spans="2:5" s="9" customFormat="1" ht="24.95" customHeight="1" x14ac:dyDescent="0.25">
      <c r="B23" s="44" t="s">
        <v>28</v>
      </c>
      <c r="C23" s="38"/>
      <c r="D23" s="35"/>
      <c r="E23" s="36"/>
    </row>
    <row r="24" spans="2:5" s="9" customFormat="1" ht="24.95" customHeight="1" x14ac:dyDescent="0.25">
      <c r="B24" s="26" t="s">
        <v>29</v>
      </c>
      <c r="C24" s="45">
        <v>64050</v>
      </c>
      <c r="D24" s="45">
        <v>57442</v>
      </c>
      <c r="E24" s="28">
        <f t="shared" si="0"/>
        <v>-0.10316939890710386</v>
      </c>
    </row>
    <row r="25" spans="2:5" s="9" customFormat="1" ht="24.95" customHeight="1" x14ac:dyDescent="0.25">
      <c r="B25" s="17" t="s">
        <v>30</v>
      </c>
      <c r="C25" s="46">
        <f>SUM(C27:C32)</f>
        <v>202147</v>
      </c>
      <c r="D25" s="47">
        <f>SUM(D27:D32)</f>
        <v>207802</v>
      </c>
      <c r="E25" s="48">
        <f t="shared" si="0"/>
        <v>2.7974691684764075E-2</v>
      </c>
    </row>
    <row r="26" spans="2:5" s="19" customFormat="1" ht="30" customHeight="1" x14ac:dyDescent="0.25">
      <c r="B26" s="22" t="s">
        <v>31</v>
      </c>
      <c r="C26" s="49"/>
      <c r="D26" s="49"/>
      <c r="E26" s="50" t="s">
        <v>3</v>
      </c>
    </row>
    <row r="27" spans="2:5" s="21" customFormat="1" ht="20.100000000000001" customHeight="1" x14ac:dyDescent="0.25">
      <c r="B27" s="26" t="s">
        <v>32</v>
      </c>
      <c r="C27" s="27"/>
      <c r="D27" s="51"/>
      <c r="E27" s="52"/>
    </row>
    <row r="28" spans="2:5" s="9" customFormat="1" ht="24.95" customHeight="1" x14ac:dyDescent="0.25">
      <c r="B28" s="33" t="s">
        <v>33</v>
      </c>
      <c r="C28" s="53"/>
      <c r="D28" s="53"/>
      <c r="E28" s="54" t="s">
        <v>3</v>
      </c>
    </row>
    <row r="29" spans="2:5" s="55" customFormat="1" ht="24.95" customHeight="1" x14ac:dyDescent="0.25">
      <c r="B29" s="26" t="s">
        <v>34</v>
      </c>
      <c r="C29" s="43">
        <v>202147</v>
      </c>
      <c r="D29" s="43">
        <v>207802</v>
      </c>
      <c r="E29" s="28">
        <f t="shared" si="0"/>
        <v>2.7974691684764075E-2</v>
      </c>
    </row>
    <row r="30" spans="2:5" s="55" customFormat="1" ht="24.95" customHeight="1" x14ac:dyDescent="0.25">
      <c r="B30" s="26" t="s">
        <v>35</v>
      </c>
      <c r="C30" s="27"/>
      <c r="D30" s="27"/>
      <c r="E30" s="28" t="s">
        <v>3</v>
      </c>
    </row>
    <row r="31" spans="2:5" s="9" customFormat="1" ht="24.95" customHeight="1" x14ac:dyDescent="0.25">
      <c r="B31" s="26" t="s">
        <v>36</v>
      </c>
      <c r="C31" s="27"/>
      <c r="D31" s="27"/>
      <c r="E31" s="28" t="s">
        <v>3</v>
      </c>
    </row>
    <row r="32" spans="2:5" s="9" customFormat="1" ht="24.95" customHeight="1" thickBot="1" x14ac:dyDescent="0.3">
      <c r="B32" s="56" t="s">
        <v>37</v>
      </c>
      <c r="C32" s="57"/>
      <c r="D32" s="57"/>
      <c r="E32" s="28" t="s">
        <v>3</v>
      </c>
    </row>
    <row r="33" spans="1:5" s="19" customFormat="1" ht="30" customHeight="1" x14ac:dyDescent="0.25">
      <c r="B33" s="58" t="s">
        <v>38</v>
      </c>
      <c r="C33" s="59">
        <f>C34+C35+C44</f>
        <v>611601</v>
      </c>
      <c r="D33" s="59">
        <f>D34+D35+D44</f>
        <v>566625</v>
      </c>
      <c r="E33" s="60">
        <f>D33/C33-1</f>
        <v>-7.3538140061903068E-2</v>
      </c>
    </row>
    <row r="34" spans="1:5" s="21" customFormat="1" ht="20.100000000000001" customHeight="1" x14ac:dyDescent="0.25">
      <c r="B34" s="26" t="s">
        <v>39</v>
      </c>
      <c r="C34" s="61">
        <v>106</v>
      </c>
      <c r="D34" s="62">
        <v>121</v>
      </c>
      <c r="E34" s="63">
        <f>D34/C34-1</f>
        <v>0.14150943396226423</v>
      </c>
    </row>
    <row r="35" spans="1:5" s="9" customFormat="1" ht="24.95" customHeight="1" x14ac:dyDescent="0.25">
      <c r="B35" s="64" t="s">
        <v>40</v>
      </c>
      <c r="C35" s="65">
        <f>SUM(C38:C43)</f>
        <v>125200</v>
      </c>
      <c r="D35" s="65">
        <f>SUM(D38:D43)</f>
        <v>118630</v>
      </c>
      <c r="E35" s="66">
        <f>D35/C35-1</f>
        <v>-5.2476038338658104E-2</v>
      </c>
    </row>
    <row r="36" spans="1:5" s="67" customFormat="1" ht="30" customHeight="1" x14ac:dyDescent="0.25">
      <c r="B36" s="22" t="s">
        <v>41</v>
      </c>
      <c r="C36" s="68"/>
      <c r="D36" s="68"/>
      <c r="E36" s="69" t="s">
        <v>3</v>
      </c>
    </row>
    <row r="37" spans="1:5" s="21" customFormat="1" ht="20.100000000000001" customHeight="1" x14ac:dyDescent="0.25">
      <c r="B37" s="22" t="s">
        <v>42</v>
      </c>
      <c r="C37" s="68"/>
      <c r="D37" s="68"/>
      <c r="E37" s="16" t="s">
        <v>3</v>
      </c>
    </row>
    <row r="38" spans="1:5" s="9" customFormat="1" ht="24.95" customHeight="1" x14ac:dyDescent="0.25">
      <c r="B38" s="26" t="s">
        <v>43</v>
      </c>
      <c r="C38" s="27">
        <v>125068</v>
      </c>
      <c r="D38" s="27">
        <v>118494</v>
      </c>
      <c r="E38" s="70">
        <f>D38/C38-1</f>
        <v>-5.2563405507404015E-2</v>
      </c>
    </row>
    <row r="39" spans="1:5" s="9" customFormat="1" ht="24.95" customHeight="1" x14ac:dyDescent="0.25">
      <c r="A39" s="9" t="s">
        <v>3</v>
      </c>
      <c r="B39" s="26" t="s">
        <v>44</v>
      </c>
      <c r="C39" s="51"/>
      <c r="D39" s="51"/>
      <c r="E39" s="71"/>
    </row>
    <row r="40" spans="1:5" s="9" customFormat="1" ht="24.95" customHeight="1" x14ac:dyDescent="0.25">
      <c r="B40" s="26" t="s">
        <v>45</v>
      </c>
      <c r="C40" s="27"/>
      <c r="D40" s="27"/>
      <c r="E40" s="28"/>
    </row>
    <row r="41" spans="1:5" s="9" customFormat="1" ht="24.95" customHeight="1" x14ac:dyDescent="0.25">
      <c r="A41" s="9" t="s">
        <v>3</v>
      </c>
      <c r="B41" s="26" t="s">
        <v>46</v>
      </c>
      <c r="C41" s="27"/>
      <c r="D41" s="27"/>
      <c r="E41" s="28"/>
    </row>
    <row r="42" spans="1:5" s="9" customFormat="1" ht="24.95" customHeight="1" x14ac:dyDescent="0.25">
      <c r="B42" s="26" t="s">
        <v>47</v>
      </c>
      <c r="C42" s="27">
        <v>132</v>
      </c>
      <c r="D42" s="27">
        <v>136</v>
      </c>
      <c r="E42" s="28">
        <f>D42/C42-1</f>
        <v>3.0303030303030276E-2</v>
      </c>
    </row>
    <row r="43" spans="1:5" s="9" customFormat="1" ht="24.95" customHeight="1" x14ac:dyDescent="0.25">
      <c r="B43" s="26" t="s">
        <v>48</v>
      </c>
      <c r="C43" s="51"/>
      <c r="D43" s="51"/>
      <c r="E43" s="28" t="s">
        <v>3</v>
      </c>
    </row>
    <row r="44" spans="1:5" s="67" customFormat="1" ht="30" customHeight="1" x14ac:dyDescent="0.25">
      <c r="B44" s="17" t="s">
        <v>49</v>
      </c>
      <c r="C44" s="65">
        <v>486295</v>
      </c>
      <c r="D44" s="65">
        <v>447874</v>
      </c>
      <c r="E44" s="66">
        <f t="shared" ref="E44:E53" si="1">D44/C44-1</f>
        <v>-7.9007598268540646E-2</v>
      </c>
    </row>
    <row r="45" spans="1:5" s="13" customFormat="1" ht="39.950000000000003" customHeight="1" x14ac:dyDescent="0.25">
      <c r="B45" s="72" t="s">
        <v>50</v>
      </c>
      <c r="C45" s="73">
        <f>C46+C50</f>
        <v>12476005</v>
      </c>
      <c r="D45" s="73">
        <f>D46+D50</f>
        <v>12404698</v>
      </c>
      <c r="E45" s="16">
        <f t="shared" si="1"/>
        <v>-5.7155315343333513E-3</v>
      </c>
    </row>
    <row r="46" spans="1:5" s="19" customFormat="1" ht="30" customHeight="1" x14ac:dyDescent="0.25">
      <c r="B46" s="17" t="s">
        <v>51</v>
      </c>
      <c r="C46" s="73">
        <f>SUM(C47:C49)</f>
        <v>11858948</v>
      </c>
      <c r="D46" s="73">
        <f>SUM(D47:D49)</f>
        <v>11842924</v>
      </c>
      <c r="E46" s="74">
        <f t="shared" si="1"/>
        <v>-1.3512159763243714E-3</v>
      </c>
    </row>
    <row r="47" spans="1:5" s="9" customFormat="1" ht="24.95" customHeight="1" x14ac:dyDescent="0.25">
      <c r="B47" s="26" t="s">
        <v>52</v>
      </c>
      <c r="C47" s="75">
        <v>1348932</v>
      </c>
      <c r="D47" s="75">
        <v>1431904</v>
      </c>
      <c r="E47" s="76">
        <f t="shared" si="1"/>
        <v>6.1509401511714357E-2</v>
      </c>
    </row>
    <row r="48" spans="1:5" s="9" customFormat="1" ht="24.95" customHeight="1" x14ac:dyDescent="0.25">
      <c r="B48" s="26" t="s">
        <v>53</v>
      </c>
      <c r="C48" s="75">
        <v>2325194</v>
      </c>
      <c r="D48" s="75">
        <v>2390147</v>
      </c>
      <c r="E48" s="28">
        <f t="shared" si="1"/>
        <v>2.793444331956807E-2</v>
      </c>
    </row>
    <row r="49" spans="2:12" s="9" customFormat="1" ht="24.95" customHeight="1" x14ac:dyDescent="0.25">
      <c r="B49" s="26" t="s">
        <v>54</v>
      </c>
      <c r="C49" s="75">
        <v>8184822</v>
      </c>
      <c r="D49" s="75">
        <v>8020873</v>
      </c>
      <c r="E49" s="28">
        <f t="shared" si="1"/>
        <v>-2.0030857115768685E-2</v>
      </c>
    </row>
    <row r="50" spans="2:12" s="19" customFormat="1" ht="30" customHeight="1" x14ac:dyDescent="0.25">
      <c r="B50" s="17" t="s">
        <v>55</v>
      </c>
      <c r="C50" s="73">
        <f>SUM(C52:C59)</f>
        <v>617057</v>
      </c>
      <c r="D50" s="73">
        <f>SUM(D52:D59)</f>
        <v>561774</v>
      </c>
      <c r="E50" s="66">
        <f t="shared" si="1"/>
        <v>-8.9591399173820196E-2</v>
      </c>
      <c r="F50" s="9"/>
      <c r="G50" s="9"/>
      <c r="H50" s="9"/>
      <c r="I50" s="9"/>
      <c r="J50" s="9"/>
      <c r="K50" s="9"/>
      <c r="L50" s="9"/>
    </row>
    <row r="51" spans="2:12" s="19" customFormat="1" ht="30" customHeight="1" x14ac:dyDescent="0.25">
      <c r="B51" s="22" t="s">
        <v>56</v>
      </c>
      <c r="C51" s="77"/>
      <c r="D51" s="77"/>
      <c r="E51" s="78"/>
      <c r="F51" s="9"/>
      <c r="G51" s="9"/>
      <c r="H51" s="9"/>
      <c r="I51" s="9"/>
      <c r="J51" s="9"/>
      <c r="K51" s="9"/>
      <c r="L51" s="9"/>
    </row>
    <row r="52" spans="2:12" s="9" customFormat="1" ht="24.95" customHeight="1" x14ac:dyDescent="0.25">
      <c r="B52" s="26" t="s">
        <v>57</v>
      </c>
      <c r="C52" s="27">
        <v>258076</v>
      </c>
      <c r="D52" s="27">
        <v>206423</v>
      </c>
      <c r="E52" s="76">
        <f t="shared" si="1"/>
        <v>-0.20014646848215256</v>
      </c>
    </row>
    <row r="53" spans="2:12" s="9" customFormat="1" ht="24.95" customHeight="1" x14ac:dyDescent="0.25">
      <c r="B53" s="26" t="s">
        <v>58</v>
      </c>
      <c r="C53" s="27">
        <v>358981</v>
      </c>
      <c r="D53" s="27">
        <v>355351</v>
      </c>
      <c r="E53" s="28">
        <f t="shared" si="1"/>
        <v>-1.0111955785960802E-2</v>
      </c>
    </row>
    <row r="54" spans="2:12" s="9" customFormat="1" ht="24.95" customHeight="1" x14ac:dyDescent="0.25">
      <c r="B54" s="26" t="s">
        <v>59</v>
      </c>
      <c r="C54" s="27"/>
      <c r="D54" s="27"/>
      <c r="E54" s="28"/>
    </row>
    <row r="55" spans="2:12" s="9" customFormat="1" ht="24.95" customHeight="1" x14ac:dyDescent="0.25">
      <c r="B55" s="26" t="s">
        <v>60</v>
      </c>
      <c r="C55" s="27"/>
      <c r="D55" s="27"/>
      <c r="E55" s="28"/>
    </row>
    <row r="56" spans="2:12" s="9" customFormat="1" ht="24.95" customHeight="1" x14ac:dyDescent="0.25">
      <c r="B56" s="26" t="s">
        <v>61</v>
      </c>
      <c r="C56" s="27"/>
      <c r="D56" s="27"/>
      <c r="E56" s="28"/>
    </row>
    <row r="57" spans="2:12" s="9" customFormat="1" ht="24.95" customHeight="1" x14ac:dyDescent="0.25">
      <c r="B57" s="26" t="s">
        <v>62</v>
      </c>
      <c r="C57" s="27"/>
      <c r="D57" s="27"/>
      <c r="E57" s="28"/>
    </row>
    <row r="58" spans="2:12" s="9" customFormat="1" ht="24.95" customHeight="1" x14ac:dyDescent="0.25">
      <c r="B58" s="26" t="s">
        <v>63</v>
      </c>
      <c r="C58" s="27"/>
      <c r="D58" s="27"/>
      <c r="E58" s="28"/>
      <c r="F58" s="13"/>
      <c r="G58" s="13"/>
      <c r="H58" s="13"/>
      <c r="I58" s="13"/>
      <c r="J58" s="13"/>
      <c r="K58" s="13"/>
      <c r="L58" s="13"/>
    </row>
    <row r="59" spans="2:12" s="9" customFormat="1" ht="24.95" customHeight="1" x14ac:dyDescent="0.25">
      <c r="B59" s="26" t="s">
        <v>64</v>
      </c>
      <c r="C59" s="27"/>
      <c r="D59" s="27"/>
      <c r="E59" s="28"/>
      <c r="F59" s="13"/>
      <c r="G59" s="13"/>
      <c r="H59" s="13"/>
      <c r="I59" s="13"/>
      <c r="J59" s="13"/>
      <c r="K59" s="13"/>
      <c r="L59" s="13"/>
    </row>
    <row r="60" spans="2:12" s="13" customFormat="1" ht="39.950000000000003" customHeight="1" x14ac:dyDescent="0.25">
      <c r="B60" s="72" t="s">
        <v>65</v>
      </c>
      <c r="C60" s="73">
        <f>SUM(C62:C75)</f>
        <v>5613085</v>
      </c>
      <c r="D60" s="73">
        <f>SUM(D62:D75)</f>
        <v>5275812</v>
      </c>
      <c r="E60" s="66">
        <f>D60/C60-1</f>
        <v>-6.0086921897673062E-2</v>
      </c>
    </row>
    <row r="61" spans="2:12" s="13" customFormat="1" ht="20.100000000000001" customHeight="1" x14ac:dyDescent="0.25">
      <c r="B61" s="22" t="s">
        <v>66</v>
      </c>
      <c r="C61" s="79"/>
      <c r="D61" s="79"/>
      <c r="E61" s="74" t="s">
        <v>3</v>
      </c>
    </row>
    <row r="62" spans="2:12" s="13" customFormat="1" ht="20.100000000000001" customHeight="1" x14ac:dyDescent="0.25">
      <c r="B62" s="26" t="s">
        <v>67</v>
      </c>
      <c r="C62" s="27"/>
      <c r="D62" s="80"/>
      <c r="E62" s="70" t="s">
        <v>3</v>
      </c>
      <c r="F62" s="9"/>
      <c r="G62" s="9"/>
      <c r="H62" s="9"/>
      <c r="I62" s="9"/>
      <c r="J62" s="9"/>
      <c r="K62" s="9"/>
      <c r="L62" s="9"/>
    </row>
    <row r="63" spans="2:12" s="13" customFormat="1" ht="20.100000000000001" customHeight="1" x14ac:dyDescent="0.25">
      <c r="B63" s="26" t="s">
        <v>68</v>
      </c>
      <c r="C63" s="27"/>
      <c r="D63" s="81"/>
      <c r="E63" s="54" t="s">
        <v>3</v>
      </c>
      <c r="F63" s="9"/>
      <c r="G63" s="9"/>
      <c r="H63" s="9"/>
      <c r="I63" s="9"/>
      <c r="J63" s="9"/>
      <c r="K63" s="9"/>
      <c r="L63" s="9"/>
    </row>
    <row r="64" spans="2:12" s="9" customFormat="1" ht="24.95" customHeight="1" x14ac:dyDescent="0.25">
      <c r="B64" s="26" t="s">
        <v>69</v>
      </c>
      <c r="C64" s="27">
        <v>1995776</v>
      </c>
      <c r="D64" s="27">
        <v>2002284</v>
      </c>
      <c r="E64" s="71">
        <f t="shared" ref="E64:E76" si="2">D64/C64-1</f>
        <v>3.2608869933299367E-3</v>
      </c>
    </row>
    <row r="65" spans="2:12" s="9" customFormat="1" ht="24.95" customHeight="1" x14ac:dyDescent="0.25">
      <c r="B65" s="26" t="s">
        <v>70</v>
      </c>
      <c r="C65" s="27">
        <v>665853</v>
      </c>
      <c r="D65" s="81">
        <v>571428</v>
      </c>
      <c r="E65" s="28">
        <f t="shared" si="2"/>
        <v>-0.14181057981266132</v>
      </c>
    </row>
    <row r="66" spans="2:12" s="9" customFormat="1" ht="24.6" customHeight="1" x14ac:dyDescent="0.25">
      <c r="B66" s="26" t="s">
        <v>71</v>
      </c>
      <c r="C66" s="27">
        <v>166338</v>
      </c>
      <c r="D66" s="27">
        <v>146150</v>
      </c>
      <c r="E66" s="28">
        <f t="shared" si="2"/>
        <v>-0.12136733638735586</v>
      </c>
    </row>
    <row r="67" spans="2:12" s="9" customFormat="1" ht="24.95" customHeight="1" x14ac:dyDescent="0.25">
      <c r="B67" s="26" t="s">
        <v>72</v>
      </c>
      <c r="C67" s="82">
        <v>54500</v>
      </c>
      <c r="D67" s="83">
        <v>40800</v>
      </c>
      <c r="E67" s="28">
        <f t="shared" si="2"/>
        <v>-0.25137614678899078</v>
      </c>
    </row>
    <row r="68" spans="2:12" s="9" customFormat="1" ht="24.95" customHeight="1" x14ac:dyDescent="0.25">
      <c r="B68" s="26" t="s">
        <v>73</v>
      </c>
      <c r="C68" s="75">
        <v>843071</v>
      </c>
      <c r="D68" s="75">
        <v>839895</v>
      </c>
      <c r="E68" s="28">
        <f t="shared" si="2"/>
        <v>-3.7671797511715788E-3</v>
      </c>
    </row>
    <row r="69" spans="2:12" s="9" customFormat="1" ht="24.6" customHeight="1" x14ac:dyDescent="0.25">
      <c r="B69" s="26" t="s">
        <v>74</v>
      </c>
      <c r="C69" s="41">
        <v>44445</v>
      </c>
      <c r="D69" s="81">
        <v>37517</v>
      </c>
      <c r="E69" s="28">
        <f t="shared" si="2"/>
        <v>-0.15587805152435597</v>
      </c>
    </row>
    <row r="70" spans="2:12" s="9" customFormat="1" ht="24.95" customHeight="1" x14ac:dyDescent="0.25">
      <c r="B70" s="26" t="s">
        <v>75</v>
      </c>
      <c r="C70" s="42">
        <v>36997</v>
      </c>
      <c r="D70" s="84">
        <v>25356</v>
      </c>
      <c r="E70" s="28">
        <f t="shared" si="2"/>
        <v>-0.31464713355136908</v>
      </c>
    </row>
    <row r="71" spans="2:12" s="9" customFormat="1" ht="24.95" customHeight="1" x14ac:dyDescent="0.25">
      <c r="B71" s="26" t="s">
        <v>76</v>
      </c>
      <c r="C71" s="41"/>
      <c r="D71" s="81"/>
      <c r="E71" s="28"/>
    </row>
    <row r="72" spans="2:12" s="9" customFormat="1" ht="24.95" customHeight="1" x14ac:dyDescent="0.25">
      <c r="B72" s="26" t="s">
        <v>77</v>
      </c>
      <c r="C72" s="41">
        <v>367104</v>
      </c>
      <c r="D72" s="83">
        <v>338030</v>
      </c>
      <c r="E72" s="28">
        <f t="shared" si="2"/>
        <v>-7.919826534170149E-2</v>
      </c>
    </row>
    <row r="73" spans="2:12" s="9" customFormat="1" ht="24.95" customHeight="1" x14ac:dyDescent="0.25">
      <c r="B73" s="26" t="s">
        <v>78</v>
      </c>
      <c r="C73" s="41">
        <v>57322</v>
      </c>
      <c r="D73" s="81">
        <v>55896</v>
      </c>
      <c r="E73" s="28">
        <f t="shared" si="2"/>
        <v>-2.4877010571857205E-2</v>
      </c>
    </row>
    <row r="74" spans="2:12" s="9" customFormat="1" ht="24.6" customHeight="1" x14ac:dyDescent="0.25">
      <c r="B74" s="26" t="s">
        <v>79</v>
      </c>
      <c r="C74" s="27">
        <v>1290679</v>
      </c>
      <c r="D74" s="83">
        <v>1218456</v>
      </c>
      <c r="E74" s="28">
        <f t="shared" si="2"/>
        <v>-5.595736817597563E-2</v>
      </c>
    </row>
    <row r="75" spans="2:12" s="9" customFormat="1" ht="24.95" customHeight="1" x14ac:dyDescent="0.25">
      <c r="B75" s="26" t="s">
        <v>80</v>
      </c>
      <c r="C75" s="85">
        <v>91000</v>
      </c>
      <c r="D75" s="86"/>
      <c r="E75" s="28"/>
      <c r="F75" s="13"/>
      <c r="G75" s="13"/>
      <c r="H75" s="13"/>
      <c r="I75" s="13"/>
      <c r="J75" s="13"/>
      <c r="K75" s="13"/>
      <c r="L75" s="13"/>
    </row>
    <row r="76" spans="2:12" s="9" customFormat="1" ht="24.95" customHeight="1" x14ac:dyDescent="0.25">
      <c r="B76" s="72" t="s">
        <v>81</v>
      </c>
      <c r="C76" s="87">
        <f>SUM(C79:C89)</f>
        <v>296398</v>
      </c>
      <c r="D76" s="88">
        <f>SUM(D79:D89)</f>
        <v>288992</v>
      </c>
      <c r="E76" s="89">
        <f t="shared" si="2"/>
        <v>-2.4986673324381425E-2</v>
      </c>
      <c r="F76" s="13"/>
      <c r="G76" s="13"/>
      <c r="H76" s="13"/>
      <c r="I76" s="13"/>
      <c r="J76" s="13"/>
      <c r="K76" s="13"/>
      <c r="L76" s="13"/>
    </row>
    <row r="77" spans="2:12" s="13" customFormat="1" ht="33.75" customHeight="1" x14ac:dyDescent="0.25">
      <c r="B77" s="22" t="s">
        <v>82</v>
      </c>
      <c r="C77" s="90"/>
      <c r="D77" s="90"/>
      <c r="E77" s="69" t="s">
        <v>3</v>
      </c>
    </row>
    <row r="78" spans="2:12" s="13" customFormat="1" ht="20.100000000000001" customHeight="1" x14ac:dyDescent="0.25">
      <c r="B78" s="22" t="s">
        <v>83</v>
      </c>
      <c r="C78" s="91"/>
      <c r="D78" s="91"/>
      <c r="E78" s="92" t="s">
        <v>3</v>
      </c>
    </row>
    <row r="79" spans="2:12" s="13" customFormat="1" ht="20.100000000000001" customHeight="1" x14ac:dyDescent="0.25">
      <c r="B79" s="93" t="s">
        <v>84</v>
      </c>
      <c r="C79" s="94"/>
      <c r="D79" s="94"/>
      <c r="E79" s="95"/>
      <c r="F79" s="9"/>
      <c r="G79" s="9"/>
      <c r="H79" s="9"/>
      <c r="I79" s="9"/>
      <c r="J79" s="9"/>
      <c r="K79" s="9"/>
      <c r="L79" s="9"/>
    </row>
    <row r="80" spans="2:12" s="13" customFormat="1" ht="27.75" customHeight="1" x14ac:dyDescent="0.25">
      <c r="B80" s="26" t="s">
        <v>85</v>
      </c>
      <c r="C80" s="94"/>
      <c r="D80" s="94"/>
      <c r="E80" s="54"/>
      <c r="F80" s="9"/>
      <c r="G80" s="9"/>
      <c r="H80" s="9"/>
      <c r="I80" s="9"/>
      <c r="J80" s="9"/>
      <c r="K80" s="9"/>
      <c r="L80" s="9"/>
    </row>
    <row r="81" spans="1:30" s="9" customFormat="1" ht="18.75" customHeight="1" x14ac:dyDescent="0.25">
      <c r="B81" s="26" t="s">
        <v>86</v>
      </c>
      <c r="C81" s="94"/>
      <c r="D81" s="94"/>
      <c r="E81" s="28"/>
    </row>
    <row r="82" spans="1:30" s="9" customFormat="1" ht="20.25" customHeight="1" x14ac:dyDescent="0.25">
      <c r="B82" s="26" t="s">
        <v>87</v>
      </c>
      <c r="C82" s="94"/>
      <c r="D82" s="94"/>
      <c r="E82" s="28"/>
    </row>
    <row r="83" spans="1:30" s="9" customFormat="1" ht="20.25" customHeight="1" x14ac:dyDescent="0.25">
      <c r="B83" s="26" t="s">
        <v>88</v>
      </c>
      <c r="C83" s="31"/>
      <c r="D83" s="31"/>
      <c r="E83" s="28"/>
    </row>
    <row r="84" spans="1:30" s="9" customFormat="1" ht="20.25" customHeight="1" x14ac:dyDescent="0.25">
      <c r="B84" s="26" t="s">
        <v>89</v>
      </c>
      <c r="C84" s="96">
        <v>35312</v>
      </c>
      <c r="D84" s="96">
        <v>34542</v>
      </c>
      <c r="E84" s="28">
        <f t="shared" ref="E84:E86" si="3">D84/C84-1</f>
        <v>-2.1805618486633427E-2</v>
      </c>
    </row>
    <row r="85" spans="1:30" s="9" customFormat="1" ht="20.25" customHeight="1" x14ac:dyDescent="0.25">
      <c r="B85" s="26" t="s">
        <v>90</v>
      </c>
      <c r="C85" s="31"/>
      <c r="D85" s="31"/>
      <c r="E85" s="28"/>
    </row>
    <row r="86" spans="1:30" s="9" customFormat="1" ht="23.45" customHeight="1" x14ac:dyDescent="0.25">
      <c r="B86" s="26" t="s">
        <v>91</v>
      </c>
      <c r="C86" s="31">
        <v>261086</v>
      </c>
      <c r="D86" s="31">
        <v>254450</v>
      </c>
      <c r="E86" s="28">
        <f t="shared" si="3"/>
        <v>-2.5416912434983119E-2</v>
      </c>
    </row>
    <row r="87" spans="1:30" s="9" customFormat="1" ht="20.25" customHeight="1" x14ac:dyDescent="0.25">
      <c r="B87" s="26" t="s">
        <v>92</v>
      </c>
      <c r="C87" s="31"/>
      <c r="D87" s="31"/>
      <c r="E87" s="28"/>
    </row>
    <row r="88" spans="1:30" s="9" customFormat="1" ht="23.45" customHeight="1" x14ac:dyDescent="0.25">
      <c r="B88" s="26" t="s">
        <v>93</v>
      </c>
      <c r="C88" s="94"/>
      <c r="D88" s="94"/>
      <c r="E88" s="28"/>
    </row>
    <row r="89" spans="1:30" s="9" customFormat="1" ht="24.95" customHeight="1" x14ac:dyDescent="0.25">
      <c r="B89" s="26" t="s">
        <v>94</v>
      </c>
      <c r="C89" s="31"/>
      <c r="D89" s="31"/>
      <c r="E89" s="28"/>
      <c r="F89" s="97"/>
      <c r="G89" s="97"/>
      <c r="H89" s="97"/>
      <c r="I89" s="97"/>
      <c r="J89" s="97"/>
      <c r="K89" s="97"/>
      <c r="L89" s="97"/>
    </row>
    <row r="90" spans="1:30" s="9" customFormat="1" ht="24.95" customHeight="1" thickBot="1" x14ac:dyDescent="0.3">
      <c r="B90" s="72" t="s">
        <v>95</v>
      </c>
      <c r="C90" s="98"/>
      <c r="D90" s="98"/>
      <c r="E90" s="25" t="s">
        <v>3</v>
      </c>
      <c r="F90" s="2"/>
      <c r="G90" s="2"/>
      <c r="H90" s="2"/>
      <c r="I90" s="2"/>
      <c r="J90" s="2"/>
      <c r="K90" s="2"/>
      <c r="L90" s="2"/>
    </row>
    <row r="91" spans="1:30" s="97" customFormat="1" ht="22.35" customHeight="1" thickTop="1" thickBot="1" x14ac:dyDescent="0.3">
      <c r="B91" s="99" t="s">
        <v>96</v>
      </c>
      <c r="C91" s="100">
        <f>C6+C45+C60+C76+C90</f>
        <v>20634836</v>
      </c>
      <c r="D91" s="100">
        <f>D6+D45+D60+D76+D90</f>
        <v>20223655</v>
      </c>
      <c r="E91" s="101">
        <f>D91/C91-1</f>
        <v>-1.9926545575646881E-2</v>
      </c>
      <c r="F91" s="2"/>
      <c r="G91" s="2"/>
      <c r="H91" s="2"/>
      <c r="I91" s="2"/>
      <c r="J91" s="2"/>
      <c r="K91" s="2"/>
      <c r="L91" s="2"/>
    </row>
    <row r="92" spans="1:30" ht="20.25" thickTop="1" x14ac:dyDescent="0.3">
      <c r="B92" s="102"/>
      <c r="C92" s="102"/>
      <c r="D92" s="102"/>
      <c r="E92" s="102"/>
    </row>
    <row r="93" spans="1:30" ht="19.5" x14ac:dyDescent="0.3">
      <c r="B93" s="103" t="s">
        <v>97</v>
      </c>
      <c r="C93" s="102"/>
      <c r="D93" s="102"/>
      <c r="E93" s="102"/>
    </row>
    <row r="94" spans="1:30" ht="25.35" customHeight="1" x14ac:dyDescent="0.3">
      <c r="B94" s="104" t="s">
        <v>98</v>
      </c>
      <c r="C94" s="105"/>
      <c r="D94" s="3"/>
      <c r="E94" s="3"/>
      <c r="F94" s="61"/>
      <c r="G94" s="3"/>
      <c r="H94" s="3"/>
      <c r="I94" s="3"/>
      <c r="J94" s="2" t="s">
        <v>3</v>
      </c>
      <c r="K94" s="2" t="s">
        <v>3</v>
      </c>
      <c r="N94" s="106"/>
      <c r="O94" s="106"/>
      <c r="P94" s="106"/>
      <c r="Q94" s="106"/>
      <c r="R94" s="106"/>
      <c r="S94" s="106"/>
      <c r="T94" s="106"/>
      <c r="U94" s="107" t="s">
        <v>3</v>
      </c>
      <c r="V94" s="106"/>
      <c r="W94" s="106"/>
      <c r="X94" s="106"/>
      <c r="Y94" s="106"/>
      <c r="AA94" s="106"/>
      <c r="AB94" s="106"/>
      <c r="AC94" s="106"/>
      <c r="AD94" s="106"/>
    </row>
    <row r="95" spans="1:30" ht="25.35" customHeight="1" x14ac:dyDescent="0.35">
      <c r="A95" s="61"/>
      <c r="B95" s="108"/>
      <c r="C95" s="109"/>
      <c r="D95" s="109"/>
      <c r="E95" s="3"/>
      <c r="F95" s="61"/>
      <c r="G95" s="3"/>
      <c r="H95" s="3"/>
      <c r="I95" s="3"/>
      <c r="N95" s="106"/>
      <c r="O95" s="106"/>
      <c r="P95" s="106"/>
      <c r="Q95" s="106"/>
      <c r="R95" s="106"/>
      <c r="S95" s="106"/>
      <c r="T95" s="106"/>
      <c r="U95" s="107"/>
      <c r="V95" s="106"/>
      <c r="W95" s="106"/>
      <c r="X95" s="106"/>
      <c r="Y95" s="106"/>
      <c r="AA95" s="106"/>
      <c r="AB95" s="106"/>
      <c r="AC95" s="106"/>
      <c r="AD95" s="106"/>
    </row>
    <row r="96" spans="1:30" ht="25.35" customHeight="1" x14ac:dyDescent="0.25">
      <c r="C96" s="109"/>
      <c r="D96" s="109"/>
      <c r="F96" s="3"/>
      <c r="G96" s="3"/>
      <c r="H96" s="3"/>
      <c r="I96" s="3"/>
    </row>
    <row r="97" spans="6:9" x14ac:dyDescent="0.25">
      <c r="F97" s="3"/>
      <c r="G97" s="3"/>
      <c r="H97" s="3"/>
      <c r="I97" s="3"/>
    </row>
    <row r="98" spans="6:9" x14ac:dyDescent="0.25">
      <c r="F98" s="3"/>
      <c r="G98" s="3"/>
      <c r="H98" s="3"/>
      <c r="I98" s="3"/>
    </row>
  </sheetData>
  <mergeCells count="2">
    <mergeCell ref="C1:E1"/>
    <mergeCell ref="B3:C3"/>
  </mergeCells>
  <printOptions horizontalCentered="1" verticalCentered="1"/>
  <pageMargins left="0.78740157480314965" right="0.78740157480314965" top="0.53" bottom="0.49" header="0.51181102362204722" footer="0.51181102362204722"/>
  <pageSetup paperSize="9" scale="3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BASEPROLCV</vt:lpstr>
      <vt:lpstr>BASEPROLCV!Zone_d_impression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Jocelyne Nziendolo</dc:creator>
  <cp:lastModifiedBy>Jocelyne Nziendolo</cp:lastModifiedBy>
  <cp:lastPrinted>2020-03-12T14:24:09Z</cp:lastPrinted>
  <dcterms:created xsi:type="dcterms:W3CDTF">2020-03-12T14:13:48Z</dcterms:created>
  <dcterms:modified xsi:type="dcterms:W3CDTF">2020-03-12T14:24:19Z</dcterms:modified>
</cp:coreProperties>
</file>