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ew site public\Stats19\"/>
    </mc:Choice>
  </mc:AlternateContent>
  <xr:revisionPtr revIDLastSave="0" documentId="13_ncr:1_{4E2F417B-D022-4720-A59A-F414C60D35FF}" xr6:coauthVersionLast="45" xr6:coauthVersionMax="45" xr10:uidLastSave="{00000000-0000-0000-0000-000000000000}"/>
  <bookViews>
    <workbookView xWindow="-120" yWindow="-120" windowWidth="29040" windowHeight="15840" xr2:uid="{BD54FCC4-711C-4062-8A07-CBB800E6D468}"/>
  </bookViews>
  <sheets>
    <sheet name="BASEPROCARS" sheetId="1" r:id="rId1"/>
  </sheets>
  <externalReferences>
    <externalReference r:id="rId2"/>
  </externalReferences>
  <definedNames>
    <definedName name="AA">[1]PROCARS!#REF!</definedName>
    <definedName name="compa">[1]PROCARS!#REF!</definedName>
    <definedName name="P91_">[1]PROCARS!#REF!</definedName>
    <definedName name="P92_">[1]PROCARS!#REF!</definedName>
    <definedName name="_xlnm.Print_Area" localSheetId="0">BASEPROCARS!$B$1:$E$93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6" i="1" l="1"/>
  <c r="E84" i="1"/>
  <c r="E81" i="1"/>
  <c r="E79" i="1"/>
  <c r="D76" i="1"/>
  <c r="E76" i="1" s="1"/>
  <c r="C76" i="1"/>
  <c r="E75" i="1"/>
  <c r="E74" i="1"/>
  <c r="E73" i="1"/>
  <c r="E72" i="1"/>
  <c r="E70" i="1"/>
  <c r="E69" i="1"/>
  <c r="E68" i="1"/>
  <c r="E67" i="1"/>
  <c r="E66" i="1"/>
  <c r="E65" i="1"/>
  <c r="E64" i="1"/>
  <c r="D60" i="1"/>
  <c r="C60" i="1"/>
  <c r="E60" i="1" s="1"/>
  <c r="E55" i="1"/>
  <c r="E53" i="1"/>
  <c r="E52" i="1"/>
  <c r="D50" i="1"/>
  <c r="D45" i="1" s="1"/>
  <c r="C50" i="1"/>
  <c r="E49" i="1"/>
  <c r="E48" i="1"/>
  <c r="E47" i="1"/>
  <c r="D46" i="1"/>
  <c r="C46" i="1"/>
  <c r="E46" i="1" s="1"/>
  <c r="E44" i="1"/>
  <c r="E43" i="1"/>
  <c r="E42" i="1"/>
  <c r="E41" i="1"/>
  <c r="E40" i="1"/>
  <c r="E39" i="1"/>
  <c r="E38" i="1"/>
  <c r="D35" i="1"/>
  <c r="E35" i="1" s="1"/>
  <c r="C35" i="1"/>
  <c r="E34" i="1"/>
  <c r="D33" i="1"/>
  <c r="E33" i="1" s="1"/>
  <c r="C33" i="1"/>
  <c r="E32" i="1"/>
  <c r="E31" i="1"/>
  <c r="E30" i="1"/>
  <c r="E29" i="1"/>
  <c r="E28" i="1"/>
  <c r="E27" i="1"/>
  <c r="D25" i="1"/>
  <c r="D7" i="1" s="1"/>
  <c r="C25" i="1"/>
  <c r="E24" i="1"/>
  <c r="E23" i="1"/>
  <c r="E22" i="1"/>
  <c r="E21" i="1"/>
  <c r="E20" i="1"/>
  <c r="E19" i="1"/>
  <c r="E18" i="1"/>
  <c r="E17" i="1"/>
  <c r="E16" i="1"/>
  <c r="E15" i="1"/>
  <c r="E14" i="1"/>
  <c r="D8" i="1"/>
  <c r="E8" i="1" s="1"/>
  <c r="C8" i="1"/>
  <c r="C7" i="1" s="1"/>
  <c r="C6" i="1" s="1"/>
  <c r="E7" i="1" l="1"/>
  <c r="D6" i="1"/>
  <c r="E25" i="1"/>
  <c r="E50" i="1"/>
  <c r="C45" i="1"/>
  <c r="E45" i="1" s="1"/>
  <c r="C91" i="1" l="1"/>
  <c r="D91" i="1"/>
  <c r="E6" i="1"/>
  <c r="E91" i="1" l="1"/>
</calcChain>
</file>

<file path=xl/sharedStrings.xml><?xml version="1.0" encoding="utf-8"?>
<sst xmlns="http://schemas.openxmlformats.org/spreadsheetml/2006/main" count="113" uniqueCount="98">
  <si>
    <t>BASEPROCARS</t>
  </si>
  <si>
    <t>WORLD MOTOR VEHICLE PRODUCTION BY COUNTRY AND TYPE</t>
  </si>
  <si>
    <t>OICA correspondents survey</t>
  </si>
  <si>
    <t>UNITS</t>
  </si>
  <si>
    <t xml:space="preserve"> </t>
  </si>
  <si>
    <t>CARS</t>
  </si>
  <si>
    <t>Q1-Q4</t>
  </si>
  <si>
    <t>VARIATION</t>
  </si>
  <si>
    <t xml:space="preserve"> EUROPE</t>
  </si>
  <si>
    <t xml:space="preserve"> - EUROPEAN UNION 27 countries</t>
  </si>
  <si>
    <t xml:space="preserve"> - EUROPEAN UNION 15 countries</t>
  </si>
  <si>
    <t>Double Counts Austria / Germany</t>
  </si>
  <si>
    <t>Double Counts Austria / Japan</t>
  </si>
  <si>
    <t>Double Counts Belgium / Germany</t>
  </si>
  <si>
    <t>Double Counts Italy / Germany</t>
  </si>
  <si>
    <t>Double Counts Portugal / World</t>
  </si>
  <si>
    <t>AUSTRIA</t>
  </si>
  <si>
    <t>BELGIUM</t>
  </si>
  <si>
    <t>FINLAND</t>
  </si>
  <si>
    <t>FRANCE</t>
  </si>
  <si>
    <t>GERMANY</t>
  </si>
  <si>
    <t>ITALY</t>
  </si>
  <si>
    <t>NETHERLANDS *** AS OF 2013,  FIGURES ONCE A YEAR ONLY</t>
  </si>
  <si>
    <t>PORTUGAL</t>
  </si>
  <si>
    <t>SPAIN</t>
  </si>
  <si>
    <t>SWEDEN</t>
  </si>
  <si>
    <t>UNITED KINGDOM</t>
  </si>
  <si>
    <t xml:space="preserve"> - EUROPEAN UNION New Members</t>
  </si>
  <si>
    <t>Double Counts East Europe / World</t>
  </si>
  <si>
    <t>CZECH REPUBLIC</t>
  </si>
  <si>
    <t>HUNGARY</t>
  </si>
  <si>
    <t>POLAND</t>
  </si>
  <si>
    <t>ROMANIA</t>
  </si>
  <si>
    <t>SLOVAKIA</t>
  </si>
  <si>
    <t>SLOVENIA</t>
  </si>
  <si>
    <t xml:space="preserve"> - OTHER EUROPE</t>
  </si>
  <si>
    <t>SERBIA</t>
  </si>
  <si>
    <t>CIS</t>
  </si>
  <si>
    <t>Double Counts CIS / World</t>
  </si>
  <si>
    <t>Double Counts Ukraine / World</t>
  </si>
  <si>
    <t>RUSSIA</t>
  </si>
  <si>
    <t>AZERBAIJAN</t>
  </si>
  <si>
    <t>BELARUS</t>
  </si>
  <si>
    <t>KAZAKHSTAN</t>
  </si>
  <si>
    <t>UKRAINE</t>
  </si>
  <si>
    <t>UZBEKISTAN</t>
  </si>
  <si>
    <t>TURKEY</t>
  </si>
  <si>
    <t>AMERICA</t>
  </si>
  <si>
    <t xml:space="preserve"> - NAFTA</t>
  </si>
  <si>
    <t>CANADA</t>
  </si>
  <si>
    <t>MEXICO</t>
  </si>
  <si>
    <t>USA</t>
  </si>
  <si>
    <t xml:space="preserve"> - SOUTH AMERICA</t>
  </si>
  <si>
    <t>Double counts South America / World</t>
  </si>
  <si>
    <t>ARGENTINA</t>
  </si>
  <si>
    <t>BRAZIL</t>
  </si>
  <si>
    <t>CHILE</t>
  </si>
  <si>
    <t>COLOMBIA</t>
  </si>
  <si>
    <t>ECUADOR</t>
  </si>
  <si>
    <t>PERU</t>
  </si>
  <si>
    <t>URUGUAY</t>
  </si>
  <si>
    <t>VENEZUELA</t>
  </si>
  <si>
    <t>ASIA-OCEANIA</t>
  </si>
  <si>
    <t>Double Counts Asia / World</t>
  </si>
  <si>
    <t>AUSTRALIA</t>
  </si>
  <si>
    <t>Production stopped end 2017</t>
  </si>
  <si>
    <t>BANGLADESH</t>
  </si>
  <si>
    <t>CHINA</t>
  </si>
  <si>
    <t>INDIA</t>
  </si>
  <si>
    <t>INDONESIA</t>
  </si>
  <si>
    <t>IRAN</t>
  </si>
  <si>
    <t>JAPAN</t>
  </si>
  <si>
    <t>MALAYSIA</t>
  </si>
  <si>
    <t>PAKISTAN</t>
  </si>
  <si>
    <t>PHILIPPINES</t>
  </si>
  <si>
    <t>SOUTH KOREA</t>
  </si>
  <si>
    <t>TAIWAN</t>
  </si>
  <si>
    <t>THAILAND</t>
  </si>
  <si>
    <t>VIETNAM (PC+CV in 2019)</t>
  </si>
  <si>
    <t>AFRICA</t>
  </si>
  <si>
    <t>Double Counts Egypt / World</t>
  </si>
  <si>
    <t>Double Counts South Africa / World</t>
  </si>
  <si>
    <t>ALGERIA</t>
  </si>
  <si>
    <t>BOTSWANA</t>
  </si>
  <si>
    <t>EGYPT</t>
  </si>
  <si>
    <t>KENYA</t>
  </si>
  <si>
    <t>LIBYA</t>
  </si>
  <si>
    <t>MOROCCO</t>
  </si>
  <si>
    <t>NIGERIA</t>
  </si>
  <si>
    <t>SOUTH AFRICA</t>
  </si>
  <si>
    <t>SUDAN</t>
  </si>
  <si>
    <t>TUNISIA</t>
  </si>
  <si>
    <t>ZIMBABWE</t>
  </si>
  <si>
    <t>OTHERS</t>
  </si>
  <si>
    <t xml:space="preserve">TOTAL </t>
  </si>
  <si>
    <t>Note: Audi, BMW, JLR, Mercedes, Scania and Daimler Trucks data not reported</t>
  </si>
  <si>
    <t>Estimate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</si>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</sst>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.0%;\-0.0%"/>
  </numFmts>
  <fonts count="25" x14ac:knownFonts="1">
    <font>
      <sz val="11"/>
      <color theme="1"/>
      <name val="Calibri"/>
      <family val="2"/>
      <scheme val="minor"/>
    </font>
    <font>
      <sz val="12"/>
      <name val="Helv"/>
    </font>
    <font>
      <sz val="24"/>
      <name val="Helv"/>
    </font>
    <font>
      <b/>
      <sz val="24"/>
      <name val="Helv"/>
    </font>
    <font>
      <b/>
      <sz val="18"/>
      <name val="Helv"/>
    </font>
    <font>
      <b/>
      <sz val="22"/>
      <name val="Helv"/>
    </font>
    <font>
      <b/>
      <sz val="22"/>
      <name val="Arial"/>
      <family val="2"/>
    </font>
    <font>
      <b/>
      <sz val="12"/>
      <name val="Helv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8"/>
      <name val="Arial"/>
      <family val="2"/>
    </font>
    <font>
      <i/>
      <sz val="20"/>
      <name val="Arial"/>
      <family val="2"/>
    </font>
    <font>
      <b/>
      <sz val="20"/>
      <name val="Helv"/>
    </font>
    <font>
      <sz val="2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i/>
      <sz val="18"/>
      <color indexed="8"/>
      <name val="Arial"/>
      <family val="2"/>
    </font>
    <font>
      <sz val="11"/>
      <color rgb="FF222222"/>
      <name val="Tahoma"/>
      <family val="2"/>
    </font>
    <font>
      <sz val="18"/>
      <color indexed="8"/>
      <name val="Arial"/>
      <family val="2"/>
    </font>
    <font>
      <sz val="16"/>
      <name val="Helv"/>
    </font>
    <font>
      <b/>
      <sz val="16"/>
      <color theme="1"/>
      <name val="Helv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0" borderId="0" xfId="1"/>
    <xf numFmtId="0" fontId="3" fillId="2" borderId="0" xfId="1" applyFont="1" applyFill="1" applyAlignment="1">
      <alignment horizontal="left" vertical="center"/>
    </xf>
    <xf numFmtId="0" fontId="4" fillId="0" borderId="0" xfId="2" applyFont="1" applyAlignment="1">
      <alignment horizontal="centerContinuous" vertical="top"/>
    </xf>
    <xf numFmtId="0" fontId="1" fillId="0" borderId="0" xfId="1" applyAlignment="1">
      <alignment horizontal="centerContinuous"/>
    </xf>
    <xf numFmtId="0" fontId="5" fillId="0" borderId="2" xfId="1" applyFont="1" applyBorder="1" applyAlignment="1">
      <alignment horizontal="center" vertical="center"/>
    </xf>
    <xf numFmtId="0" fontId="3" fillId="0" borderId="3" xfId="2" applyFont="1" applyBorder="1" applyAlignment="1">
      <alignment horizontal="centerContinuous" vertical="top"/>
    </xf>
    <xf numFmtId="1" fontId="5" fillId="0" borderId="4" xfId="2" applyNumberFormat="1" applyFont="1" applyBorder="1" applyAlignment="1">
      <alignment horizontal="centerContinuous" vertical="center"/>
    </xf>
    <xf numFmtId="3" fontId="1" fillId="0" borderId="0" xfId="1" applyNumberFormat="1"/>
    <xf numFmtId="1" fontId="5" fillId="0" borderId="2" xfId="2" applyNumberFormat="1" applyFont="1" applyBorder="1" applyAlignment="1">
      <alignment horizontal="centerContinuous" vertical="center"/>
    </xf>
    <xf numFmtId="1" fontId="5" fillId="2" borderId="3" xfId="2" applyNumberFormat="1" applyFont="1" applyFill="1" applyBorder="1" applyAlignment="1">
      <alignment horizontal="centerContinuous" vertical="center"/>
    </xf>
    <xf numFmtId="164" fontId="6" fillId="3" borderId="5" xfId="1" applyNumberFormat="1" applyFont="1" applyFill="1" applyBorder="1" applyAlignment="1">
      <alignment horizontal="center" vertical="center"/>
    </xf>
    <xf numFmtId="3" fontId="7" fillId="4" borderId="0" xfId="1" applyNumberFormat="1" applyFont="1" applyFill="1" applyAlignment="1">
      <alignment vertical="center"/>
    </xf>
    <xf numFmtId="3" fontId="8" fillId="3" borderId="6" xfId="1" applyNumberFormat="1" applyFont="1" applyFill="1" applyBorder="1" applyAlignment="1">
      <alignment horizontal="left" vertical="center"/>
    </xf>
    <xf numFmtId="3" fontId="9" fillId="5" borderId="7" xfId="2" applyNumberFormat="1" applyFont="1" applyFill="1" applyBorder="1" applyAlignment="1">
      <alignment vertical="center"/>
    </xf>
    <xf numFmtId="164" fontId="10" fillId="6" borderId="8" xfId="1" applyNumberFormat="1" applyFont="1" applyFill="1" applyBorder="1" applyAlignment="1">
      <alignment horizontal="center" vertical="center"/>
    </xf>
    <xf numFmtId="3" fontId="11" fillId="6" borderId="9" xfId="1" applyNumberFormat="1" applyFont="1" applyFill="1" applyBorder="1" applyAlignment="1">
      <alignment horizontal="left" vertical="center"/>
    </xf>
    <xf numFmtId="164" fontId="10" fillId="6" borderId="10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Alignment="1">
      <alignment vertical="center"/>
    </xf>
    <xf numFmtId="3" fontId="9" fillId="7" borderId="11" xfId="2" applyNumberFormat="1" applyFont="1" applyFill="1" applyBorder="1" applyAlignment="1">
      <alignment vertical="center"/>
    </xf>
    <xf numFmtId="164" fontId="10" fillId="6" borderId="10" xfId="3" applyNumberFormat="1" applyFont="1" applyFill="1" applyBorder="1" applyAlignment="1">
      <alignment horizontal="center" vertical="center"/>
    </xf>
    <xf numFmtId="3" fontId="7" fillId="6" borderId="0" xfId="3" applyNumberFormat="1" applyFont="1" applyFill="1" applyAlignment="1">
      <alignment vertical="center"/>
    </xf>
    <xf numFmtId="3" fontId="12" fillId="6" borderId="9" xfId="3" applyNumberFormat="1" applyFont="1" applyFill="1" applyBorder="1" applyAlignment="1">
      <alignment horizontal="left" vertical="center"/>
    </xf>
    <xf numFmtId="3" fontId="13" fillId="7" borderId="12" xfId="2" applyNumberFormat="1" applyFont="1" applyFill="1" applyBorder="1" applyAlignment="1">
      <alignment vertical="center"/>
    </xf>
    <xf numFmtId="164" fontId="14" fillId="6" borderId="10" xfId="3" applyNumberFormat="1" applyFont="1" applyFill="1" applyBorder="1" applyAlignment="1">
      <alignment horizontal="center" vertical="center"/>
    </xf>
    <xf numFmtId="3" fontId="15" fillId="6" borderId="10" xfId="3" applyNumberFormat="1" applyFont="1" applyFill="1" applyBorder="1" applyAlignment="1">
      <alignment vertical="center"/>
    </xf>
    <xf numFmtId="3" fontId="13" fillId="2" borderId="11" xfId="2" applyNumberFormat="1" applyFont="1" applyFill="1" applyBorder="1" applyAlignment="1" applyProtection="1">
      <alignment vertical="center"/>
      <protection locked="0"/>
    </xf>
    <xf numFmtId="164" fontId="16" fillId="0" borderId="10" xfId="1" applyNumberFormat="1" applyFont="1" applyBorder="1" applyAlignment="1">
      <alignment horizontal="center" vertical="center"/>
    </xf>
    <xf numFmtId="3" fontId="17" fillId="0" borderId="13" xfId="1" applyNumberFormat="1" applyFont="1" applyBorder="1" applyAlignment="1">
      <alignment horizontal="center" vertical="center"/>
    </xf>
    <xf numFmtId="3" fontId="18" fillId="0" borderId="14" xfId="2" applyNumberFormat="1" applyFont="1" applyBorder="1" applyAlignment="1" applyProtection="1">
      <alignment vertical="center"/>
      <protection locked="0"/>
    </xf>
    <xf numFmtId="164" fontId="16" fillId="0" borderId="15" xfId="1" applyNumberFormat="1" applyFont="1" applyBorder="1" applyAlignment="1">
      <alignment horizontal="center" vertical="center"/>
    </xf>
    <xf numFmtId="3" fontId="18" fillId="2" borderId="14" xfId="2" applyNumberFormat="1" applyFont="1" applyFill="1" applyBorder="1" applyAlignment="1" applyProtection="1">
      <alignment vertical="center"/>
      <protection locked="0"/>
    </xf>
    <xf numFmtId="3" fontId="18" fillId="8" borderId="14" xfId="2" applyNumberFormat="1" applyFont="1" applyFill="1" applyBorder="1" applyAlignment="1" applyProtection="1">
      <alignment vertical="center"/>
      <protection locked="0"/>
    </xf>
    <xf numFmtId="164" fontId="16" fillId="3" borderId="15" xfId="1" applyNumberFormat="1" applyFont="1" applyFill="1" applyBorder="1" applyAlignment="1">
      <alignment horizontal="center" vertical="center"/>
    </xf>
    <xf numFmtId="3" fontId="19" fillId="9" borderId="16" xfId="1" applyNumberFormat="1" applyFont="1" applyFill="1" applyBorder="1" applyAlignment="1">
      <alignment horizontal="center" vertical="center"/>
    </xf>
    <xf numFmtId="3" fontId="18" fillId="8" borderId="17" xfId="2" applyNumberFormat="1" applyFont="1" applyFill="1" applyBorder="1" applyAlignment="1" applyProtection="1">
      <alignment vertical="center"/>
      <protection locked="0"/>
    </xf>
    <xf numFmtId="3" fontId="18" fillId="8" borderId="0" xfId="2" applyNumberFormat="1" applyFont="1" applyFill="1" applyAlignment="1" applyProtection="1">
      <alignment vertical="center"/>
      <protection locked="0"/>
    </xf>
    <xf numFmtId="164" fontId="16" fillId="0" borderId="18" xfId="1" applyNumberFormat="1" applyFont="1" applyBorder="1" applyAlignment="1">
      <alignment horizontal="center" vertical="center"/>
    </xf>
    <xf numFmtId="3" fontId="17" fillId="9" borderId="19" xfId="1" applyNumberFormat="1" applyFont="1" applyFill="1" applyBorder="1" applyAlignment="1">
      <alignment horizontal="center" vertical="center"/>
    </xf>
    <xf numFmtId="3" fontId="9" fillId="7" borderId="20" xfId="2" applyNumberFormat="1" applyFont="1" applyFill="1" applyBorder="1" applyAlignment="1">
      <alignment vertical="center"/>
    </xf>
    <xf numFmtId="164" fontId="10" fillId="0" borderId="21" xfId="1" applyNumberFormat="1" applyFont="1" applyBorder="1" applyAlignment="1">
      <alignment horizontal="center" vertical="center"/>
    </xf>
    <xf numFmtId="3" fontId="13" fillId="2" borderId="12" xfId="2" applyNumberFormat="1" applyFont="1" applyFill="1" applyBorder="1" applyAlignment="1" applyProtection="1">
      <alignment vertical="center"/>
      <protection locked="0"/>
    </xf>
    <xf numFmtId="164" fontId="16" fillId="6" borderId="22" xfId="1" applyNumberFormat="1" applyFont="1" applyFill="1" applyBorder="1" applyAlignment="1">
      <alignment horizontal="center" vertical="center"/>
    </xf>
    <xf numFmtId="3" fontId="18" fillId="2" borderId="14" xfId="2" applyNumberFormat="1" applyFont="1" applyFill="1" applyBorder="1" applyAlignment="1" applyProtection="1">
      <alignment horizontal="right" vertical="center"/>
      <protection locked="0"/>
    </xf>
    <xf numFmtId="164" fontId="16" fillId="6" borderId="15" xfId="3" applyNumberFormat="1" applyFont="1" applyFill="1" applyBorder="1" applyAlignment="1">
      <alignment horizontal="center" vertical="center"/>
    </xf>
    <xf numFmtId="3" fontId="1" fillId="0" borderId="0" xfId="1" applyNumberFormat="1" applyAlignment="1">
      <alignment vertical="center"/>
    </xf>
    <xf numFmtId="3" fontId="17" fillId="0" borderId="23" xfId="1" applyNumberFormat="1" applyFont="1" applyBorder="1" applyAlignment="1">
      <alignment horizontal="center" vertical="center"/>
    </xf>
    <xf numFmtId="3" fontId="18" fillId="2" borderId="24" xfId="2" applyNumberFormat="1" applyFont="1" applyFill="1" applyBorder="1" applyAlignment="1" applyProtection="1">
      <alignment vertical="center"/>
      <protection locked="0"/>
    </xf>
    <xf numFmtId="3" fontId="11" fillId="6" borderId="6" xfId="1" applyNumberFormat="1" applyFont="1" applyFill="1" applyBorder="1" applyAlignment="1">
      <alignment horizontal="left" vertical="center"/>
    </xf>
    <xf numFmtId="3" fontId="9" fillId="7" borderId="7" xfId="2" applyNumberFormat="1" applyFont="1" applyFill="1" applyBorder="1" applyAlignment="1">
      <alignment vertical="center"/>
    </xf>
    <xf numFmtId="164" fontId="10" fillId="0" borderId="25" xfId="1" applyNumberFormat="1" applyFont="1" applyBorder="1" applyAlignment="1">
      <alignment horizontal="center" vertical="center"/>
    </xf>
    <xf numFmtId="3" fontId="18" fillId="0" borderId="12" xfId="2" applyNumberFormat="1" applyFont="1" applyBorder="1" applyAlignment="1" applyProtection="1">
      <alignment vertical="center"/>
      <protection locked="0"/>
    </xf>
    <xf numFmtId="164" fontId="16" fillId="6" borderId="10" xfId="1" applyNumberFormat="1" applyFont="1" applyFill="1" applyBorder="1" applyAlignment="1">
      <alignment horizontal="center" vertical="center"/>
    </xf>
    <xf numFmtId="3" fontId="11" fillId="6" borderId="9" xfId="1" applyNumberFormat="1" applyFont="1" applyFill="1" applyBorder="1" applyAlignment="1">
      <alignment horizontal="center" vertical="center"/>
    </xf>
    <xf numFmtId="3" fontId="9" fillId="10" borderId="12" xfId="2" applyNumberFormat="1" applyFont="1" applyFill="1" applyBorder="1" applyAlignment="1" applyProtection="1">
      <alignment vertical="center"/>
      <protection locked="0"/>
    </xf>
    <xf numFmtId="164" fontId="10" fillId="0" borderId="15" xfId="1" applyNumberFormat="1" applyFont="1" applyBorder="1" applyAlignment="1">
      <alignment horizontal="center" vertical="center"/>
    </xf>
    <xf numFmtId="3" fontId="13" fillId="10" borderId="26" xfId="2" applyNumberFormat="1" applyFont="1" applyFill="1" applyBorder="1" applyAlignment="1">
      <alignment vertical="center"/>
    </xf>
    <xf numFmtId="3" fontId="13" fillId="10" borderId="12" xfId="2" applyNumberFormat="1" applyFont="1" applyFill="1" applyBorder="1" applyAlignment="1">
      <alignment vertical="center"/>
    </xf>
    <xf numFmtId="164" fontId="14" fillId="6" borderId="10" xfId="1" applyNumberFormat="1" applyFont="1" applyFill="1" applyBorder="1" applyAlignment="1">
      <alignment horizontal="center" vertical="center"/>
    </xf>
    <xf numFmtId="3" fontId="7" fillId="6" borderId="0" xfId="1" applyNumberFormat="1" applyFont="1" applyFill="1"/>
    <xf numFmtId="3" fontId="20" fillId="10" borderId="12" xfId="2" applyNumberFormat="1" applyFont="1" applyFill="1" applyBorder="1" applyAlignment="1">
      <alignment vertical="center"/>
    </xf>
    <xf numFmtId="3" fontId="18" fillId="2" borderId="27" xfId="2" applyNumberFormat="1" applyFont="1" applyFill="1" applyBorder="1" applyAlignment="1" applyProtection="1">
      <alignment vertical="center"/>
      <protection locked="0"/>
    </xf>
    <xf numFmtId="3" fontId="8" fillId="3" borderId="9" xfId="1" applyNumberFormat="1" applyFont="1" applyFill="1" applyBorder="1" applyAlignment="1">
      <alignment horizontal="left" vertical="center"/>
    </xf>
    <xf numFmtId="3" fontId="9" fillId="10" borderId="12" xfId="2" applyNumberFormat="1" applyFont="1" applyFill="1" applyBorder="1" applyAlignment="1">
      <alignment vertical="center"/>
    </xf>
    <xf numFmtId="164" fontId="10" fillId="3" borderId="10" xfId="1" applyNumberFormat="1" applyFont="1" applyFill="1" applyBorder="1" applyAlignment="1">
      <alignment horizontal="center" vertical="center"/>
    </xf>
    <xf numFmtId="3" fontId="9" fillId="10" borderId="11" xfId="2" applyNumberFormat="1" applyFont="1" applyFill="1" applyBorder="1" applyAlignment="1">
      <alignment vertical="center"/>
    </xf>
    <xf numFmtId="3" fontId="18" fillId="10" borderId="14" xfId="2" applyNumberFormat="1" applyFont="1" applyFill="1" applyBorder="1" applyAlignment="1">
      <alignment vertical="center"/>
    </xf>
    <xf numFmtId="3" fontId="13" fillId="2" borderId="11" xfId="2" applyNumberFormat="1" applyFont="1" applyFill="1" applyBorder="1" applyAlignment="1" applyProtection="1">
      <alignment horizontal="right" vertical="center"/>
      <protection locked="0"/>
    </xf>
    <xf numFmtId="3" fontId="18" fillId="2" borderId="0" xfId="2" applyNumberFormat="1" applyFont="1" applyFill="1" applyAlignment="1" applyProtection="1">
      <alignment vertical="center"/>
      <protection locked="0"/>
    </xf>
    <xf numFmtId="164" fontId="16" fillId="6" borderId="28" xfId="3" applyNumberFormat="1" applyFont="1" applyFill="1" applyBorder="1" applyAlignment="1">
      <alignment horizontal="center" vertical="center"/>
    </xf>
    <xf numFmtId="3" fontId="18" fillId="2" borderId="29" xfId="2" applyNumberFormat="1" applyFont="1" applyFill="1" applyBorder="1" applyAlignment="1" applyProtection="1">
      <alignment vertical="center"/>
      <protection locked="0"/>
    </xf>
    <xf numFmtId="3" fontId="18" fillId="8" borderId="30" xfId="2" applyNumberFormat="1" applyFont="1" applyFill="1" applyBorder="1" applyAlignment="1" applyProtection="1">
      <alignment vertical="center"/>
      <protection locked="0"/>
    </xf>
    <xf numFmtId="3" fontId="18" fillId="0" borderId="17" xfId="2" applyNumberFormat="1" applyFont="1" applyBorder="1" applyAlignment="1" applyProtection="1">
      <alignment vertical="center"/>
      <protection locked="0"/>
    </xf>
    <xf numFmtId="3" fontId="18" fillId="0" borderId="30" xfId="2" applyNumberFormat="1" applyFont="1" applyBorder="1" applyAlignment="1" applyProtection="1">
      <alignment vertical="center"/>
      <protection locked="0"/>
    </xf>
    <xf numFmtId="3" fontId="18" fillId="2" borderId="30" xfId="2" applyNumberFormat="1" applyFont="1" applyFill="1" applyBorder="1" applyAlignment="1" applyProtection="1">
      <alignment vertical="center"/>
      <protection locked="0"/>
    </xf>
    <xf numFmtId="0" fontId="21" fillId="0" borderId="0" xfId="0" applyFont="1"/>
    <xf numFmtId="3" fontId="22" fillId="2" borderId="29" xfId="2" applyNumberFormat="1" applyFont="1" applyFill="1" applyBorder="1" applyAlignment="1" applyProtection="1">
      <alignment vertical="center"/>
      <protection locked="0"/>
    </xf>
    <xf numFmtId="3" fontId="18" fillId="8" borderId="31" xfId="2" applyNumberFormat="1" applyFont="1" applyFill="1" applyBorder="1" applyAlignment="1" applyProtection="1">
      <alignment vertical="center"/>
      <protection locked="0"/>
    </xf>
    <xf numFmtId="164" fontId="10" fillId="0" borderId="10" xfId="1" applyNumberFormat="1" applyFont="1" applyBorder="1" applyAlignment="1">
      <alignment horizontal="center" vertical="center"/>
    </xf>
    <xf numFmtId="3" fontId="13" fillId="2" borderId="32" xfId="2" applyNumberFormat="1" applyFont="1" applyFill="1" applyBorder="1" applyAlignment="1" applyProtection="1">
      <alignment vertical="center"/>
      <protection locked="0"/>
    </xf>
    <xf numFmtId="3" fontId="17" fillId="6" borderId="13" xfId="3" applyNumberFormat="1" applyFont="1" applyFill="1" applyBorder="1" applyAlignment="1">
      <alignment horizontal="center" vertical="center"/>
    </xf>
    <xf numFmtId="3" fontId="18" fillId="8" borderId="29" xfId="2" quotePrefix="1" applyNumberFormat="1" applyFont="1" applyFill="1" applyBorder="1" applyAlignment="1" applyProtection="1">
      <alignment vertical="center"/>
      <protection locked="0"/>
    </xf>
    <xf numFmtId="164" fontId="16" fillId="6" borderId="22" xfId="3" applyNumberFormat="1" applyFont="1" applyFill="1" applyBorder="1" applyAlignment="1">
      <alignment horizontal="center" vertical="center"/>
    </xf>
    <xf numFmtId="3" fontId="18" fillId="2" borderId="29" xfId="2" quotePrefix="1" applyNumberFormat="1" applyFont="1" applyFill="1" applyBorder="1" applyAlignment="1" applyProtection="1">
      <alignment vertical="center"/>
      <protection locked="0"/>
    </xf>
    <xf numFmtId="3" fontId="22" fillId="8" borderId="29" xfId="2" applyNumberFormat="1" applyFont="1" applyFill="1" applyBorder="1" applyAlignment="1" applyProtection="1">
      <alignment vertical="center"/>
      <protection locked="0"/>
    </xf>
    <xf numFmtId="3" fontId="1" fillId="2" borderId="33" xfId="1" applyNumberFormat="1" applyFill="1" applyBorder="1"/>
    <xf numFmtId="164" fontId="10" fillId="3" borderId="34" xfId="1" applyNumberFormat="1" applyFont="1" applyFill="1" applyBorder="1" applyAlignment="1">
      <alignment horizontal="center" vertical="center"/>
    </xf>
    <xf numFmtId="3" fontId="8" fillId="3" borderId="35" xfId="1" applyNumberFormat="1" applyFont="1" applyFill="1" applyBorder="1" applyAlignment="1">
      <alignment horizontal="left" vertical="center"/>
    </xf>
    <xf numFmtId="3" fontId="10" fillId="5" borderId="36" xfId="2" applyNumberFormat="1" applyFont="1" applyFill="1" applyBorder="1" applyAlignment="1">
      <alignment vertical="center"/>
    </xf>
    <xf numFmtId="164" fontId="10" fillId="3" borderId="37" xfId="1" applyNumberFormat="1" applyFont="1" applyFill="1" applyBorder="1" applyAlignment="1">
      <alignment horizontal="center" vertical="center"/>
    </xf>
    <xf numFmtId="3" fontId="7" fillId="4" borderId="0" xfId="1" applyNumberFormat="1" applyFont="1" applyFill="1"/>
    <xf numFmtId="0" fontId="24" fillId="11" borderId="0" xfId="1" applyFont="1" applyFill="1" applyAlignment="1">
      <alignment horizontal="left"/>
    </xf>
    <xf numFmtId="0" fontId="1" fillId="0" borderId="0" xfId="2"/>
    <xf numFmtId="0" fontId="23" fillId="12" borderId="0" xfId="1" applyFont="1" applyFill="1" applyAlignment="1">
      <alignment horizontal="left"/>
    </xf>
    <xf numFmtId="0" fontId="23" fillId="0" borderId="0" xfId="1" applyFont="1" applyAlignment="1">
      <alignment horizontal="left" wrapText="1"/>
    </xf>
    <xf numFmtId="0" fontId="23" fillId="0" borderId="0" xfId="1" applyFont="1"/>
    <xf numFmtId="3" fontId="1" fillId="0" borderId="0" xfId="2" applyNumberFormat="1"/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3" fontId="3" fillId="2" borderId="0" xfId="1" applyNumberFormat="1" applyFont="1" applyFill="1" applyAlignment="1">
      <alignment wrapText="1"/>
    </xf>
    <xf numFmtId="0" fontId="1" fillId="2" borderId="0" xfId="1" applyFill="1" applyAlignment="1">
      <alignment wrapText="1"/>
    </xf>
    <xf numFmtId="3" fontId="3" fillId="2" borderId="1" xfId="1" applyNumberFormat="1" applyFont="1" applyFill="1" applyBorder="1" applyAlignment="1">
      <alignment wrapText="1"/>
    </xf>
    <xf numFmtId="0" fontId="1" fillId="2" borderId="1" xfId="1" applyFill="1" applyBorder="1" applyAlignment="1">
      <alignment wrapText="1"/>
    </xf>
    <xf numFmtId="0" fontId="23" fillId="0" borderId="0" xfId="1" applyFont="1" applyAlignment="1">
      <alignment horizontal="left" wrapText="1"/>
    </xf>
    <xf numFmtId="0" fontId="23" fillId="0" borderId="0" xfId="1" applyFont="1" applyAlignment="1">
      <alignment wrapText="1"/>
    </xf>
  </cellXfs>
  <cellStyles count="4">
    <cellStyle name="Normal" xfId="0" builtinId="0"/>
    <cellStyle name="Normal 3" xfId="1" xr:uid="{E9B88E68-7863-4595-A31C-23A98B2697C0}"/>
    <cellStyle name="Normal_PROV2001" xfId="3" xr:uid="{D645E0A6-4CC6-43C7-9811-77D4F668CA52}"/>
    <cellStyle name="Normal_PROV20012002" xfId="2" xr:uid="{8D83A016-1BEF-4BE8-BEA6-310DA480B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2019300</xdr:colOff>
      <xdr:row>1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B8DC9D-0863-4C2F-BF67-9FD09C0E2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0"/>
          <a:ext cx="2019300" cy="1343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EcoInfo\STAT\OICA\EXP-PRO-SURVEY\PROBYQUAR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EFINITIONS"/>
      <sheetName val="CONVENTIONS"/>
      <sheetName val="THE CASE OF CHINA"/>
      <sheetName val="PERIMETER"/>
      <sheetName val="TOTAL"/>
      <sheetName val="PROCARS"/>
      <sheetName val="PROLCV"/>
      <sheetName val="PROHCV"/>
      <sheetName val="PROBC"/>
      <sheetName val="BASEPROTOTAL"/>
      <sheetName val="LAST QUARTERS"/>
      <sheetName val="BASEPROCARS"/>
      <sheetName val="BASEPROLCV"/>
      <sheetName val="BASEPROHCV"/>
      <sheetName val="BASEPROBC"/>
      <sheetName val="GLOBAL CHART"/>
      <sheetName val="DETAILED CHART"/>
      <sheetName val="COUNTRYRANKBASE"/>
      <sheetName val="COUNTRYRANK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E65F0-2AC0-4D48-96B6-ACB64DB9E99A}">
  <sheetPr>
    <pageSetUpPr fitToPage="1"/>
  </sheetPr>
  <dimension ref="A1:I146"/>
  <sheetViews>
    <sheetView tabSelected="1" zoomScale="50" zoomScaleNormal="50" workbookViewId="0">
      <selection activeCell="B2" sqref="B2"/>
    </sheetView>
  </sheetViews>
  <sheetFormatPr baseColWidth="10" defaultColWidth="38.140625" defaultRowHeight="15.75" x14ac:dyDescent="0.25"/>
  <cols>
    <col min="1" max="1" width="21.85546875" style="2" customWidth="1"/>
    <col min="2" max="2" width="110.140625" style="2" customWidth="1"/>
    <col min="3" max="3" width="44.7109375" style="93" customWidth="1"/>
    <col min="4" max="4" width="38.140625" style="93" customWidth="1"/>
    <col min="5" max="250" width="38.140625" style="2"/>
    <col min="251" max="251" width="21.85546875" style="2" customWidth="1"/>
    <col min="252" max="252" width="110.140625" style="2" customWidth="1"/>
    <col min="253" max="253" width="44.7109375" style="2" customWidth="1"/>
    <col min="254" max="506" width="38.140625" style="2"/>
    <col min="507" max="507" width="21.85546875" style="2" customWidth="1"/>
    <col min="508" max="508" width="110.140625" style="2" customWidth="1"/>
    <col min="509" max="509" width="44.7109375" style="2" customWidth="1"/>
    <col min="510" max="762" width="38.140625" style="2"/>
    <col min="763" max="763" width="21.85546875" style="2" customWidth="1"/>
    <col min="764" max="764" width="110.140625" style="2" customWidth="1"/>
    <col min="765" max="765" width="44.7109375" style="2" customWidth="1"/>
    <col min="766" max="1018" width="38.140625" style="2"/>
    <col min="1019" max="1019" width="21.85546875" style="2" customWidth="1"/>
    <col min="1020" max="1020" width="110.140625" style="2" customWidth="1"/>
    <col min="1021" max="1021" width="44.7109375" style="2" customWidth="1"/>
    <col min="1022" max="1274" width="38.140625" style="2"/>
    <col min="1275" max="1275" width="21.85546875" style="2" customWidth="1"/>
    <col min="1276" max="1276" width="110.140625" style="2" customWidth="1"/>
    <col min="1277" max="1277" width="44.7109375" style="2" customWidth="1"/>
    <col min="1278" max="1530" width="38.140625" style="2"/>
    <col min="1531" max="1531" width="21.85546875" style="2" customWidth="1"/>
    <col min="1532" max="1532" width="110.140625" style="2" customWidth="1"/>
    <col min="1533" max="1533" width="44.7109375" style="2" customWidth="1"/>
    <col min="1534" max="1786" width="38.140625" style="2"/>
    <col min="1787" max="1787" width="21.85546875" style="2" customWidth="1"/>
    <col min="1788" max="1788" width="110.140625" style="2" customWidth="1"/>
    <col min="1789" max="1789" width="44.7109375" style="2" customWidth="1"/>
    <col min="1790" max="2042" width="38.140625" style="2"/>
    <col min="2043" max="2043" width="21.85546875" style="2" customWidth="1"/>
    <col min="2044" max="2044" width="110.140625" style="2" customWidth="1"/>
    <col min="2045" max="2045" width="44.7109375" style="2" customWidth="1"/>
    <col min="2046" max="2298" width="38.140625" style="2"/>
    <col min="2299" max="2299" width="21.85546875" style="2" customWidth="1"/>
    <col min="2300" max="2300" width="110.140625" style="2" customWidth="1"/>
    <col min="2301" max="2301" width="44.7109375" style="2" customWidth="1"/>
    <col min="2302" max="2554" width="38.140625" style="2"/>
    <col min="2555" max="2555" width="21.85546875" style="2" customWidth="1"/>
    <col min="2556" max="2556" width="110.140625" style="2" customWidth="1"/>
    <col min="2557" max="2557" width="44.7109375" style="2" customWidth="1"/>
    <col min="2558" max="2810" width="38.140625" style="2"/>
    <col min="2811" max="2811" width="21.85546875" style="2" customWidth="1"/>
    <col min="2812" max="2812" width="110.140625" style="2" customWidth="1"/>
    <col min="2813" max="2813" width="44.7109375" style="2" customWidth="1"/>
    <col min="2814" max="3066" width="38.140625" style="2"/>
    <col min="3067" max="3067" width="21.85546875" style="2" customWidth="1"/>
    <col min="3068" max="3068" width="110.140625" style="2" customWidth="1"/>
    <col min="3069" max="3069" width="44.7109375" style="2" customWidth="1"/>
    <col min="3070" max="3322" width="38.140625" style="2"/>
    <col min="3323" max="3323" width="21.85546875" style="2" customWidth="1"/>
    <col min="3324" max="3324" width="110.140625" style="2" customWidth="1"/>
    <col min="3325" max="3325" width="44.7109375" style="2" customWidth="1"/>
    <col min="3326" max="3578" width="38.140625" style="2"/>
    <col min="3579" max="3579" width="21.85546875" style="2" customWidth="1"/>
    <col min="3580" max="3580" width="110.140625" style="2" customWidth="1"/>
    <col min="3581" max="3581" width="44.7109375" style="2" customWidth="1"/>
    <col min="3582" max="3834" width="38.140625" style="2"/>
    <col min="3835" max="3835" width="21.85546875" style="2" customWidth="1"/>
    <col min="3836" max="3836" width="110.140625" style="2" customWidth="1"/>
    <col min="3837" max="3837" width="44.7109375" style="2" customWidth="1"/>
    <col min="3838" max="4090" width="38.140625" style="2"/>
    <col min="4091" max="4091" width="21.85546875" style="2" customWidth="1"/>
    <col min="4092" max="4092" width="110.140625" style="2" customWidth="1"/>
    <col min="4093" max="4093" width="44.7109375" style="2" customWidth="1"/>
    <col min="4094" max="4346" width="38.140625" style="2"/>
    <col min="4347" max="4347" width="21.85546875" style="2" customWidth="1"/>
    <col min="4348" max="4348" width="110.140625" style="2" customWidth="1"/>
    <col min="4349" max="4349" width="44.7109375" style="2" customWidth="1"/>
    <col min="4350" max="4602" width="38.140625" style="2"/>
    <col min="4603" max="4603" width="21.85546875" style="2" customWidth="1"/>
    <col min="4604" max="4604" width="110.140625" style="2" customWidth="1"/>
    <col min="4605" max="4605" width="44.7109375" style="2" customWidth="1"/>
    <col min="4606" max="4858" width="38.140625" style="2"/>
    <col min="4859" max="4859" width="21.85546875" style="2" customWidth="1"/>
    <col min="4860" max="4860" width="110.140625" style="2" customWidth="1"/>
    <col min="4861" max="4861" width="44.7109375" style="2" customWidth="1"/>
    <col min="4862" max="5114" width="38.140625" style="2"/>
    <col min="5115" max="5115" width="21.85546875" style="2" customWidth="1"/>
    <col min="5116" max="5116" width="110.140625" style="2" customWidth="1"/>
    <col min="5117" max="5117" width="44.7109375" style="2" customWidth="1"/>
    <col min="5118" max="5370" width="38.140625" style="2"/>
    <col min="5371" max="5371" width="21.85546875" style="2" customWidth="1"/>
    <col min="5372" max="5372" width="110.140625" style="2" customWidth="1"/>
    <col min="5373" max="5373" width="44.7109375" style="2" customWidth="1"/>
    <col min="5374" max="5626" width="38.140625" style="2"/>
    <col min="5627" max="5627" width="21.85546875" style="2" customWidth="1"/>
    <col min="5628" max="5628" width="110.140625" style="2" customWidth="1"/>
    <col min="5629" max="5629" width="44.7109375" style="2" customWidth="1"/>
    <col min="5630" max="5882" width="38.140625" style="2"/>
    <col min="5883" max="5883" width="21.85546875" style="2" customWidth="1"/>
    <col min="5884" max="5884" width="110.140625" style="2" customWidth="1"/>
    <col min="5885" max="5885" width="44.7109375" style="2" customWidth="1"/>
    <col min="5886" max="6138" width="38.140625" style="2"/>
    <col min="6139" max="6139" width="21.85546875" style="2" customWidth="1"/>
    <col min="6140" max="6140" width="110.140625" style="2" customWidth="1"/>
    <col min="6141" max="6141" width="44.7109375" style="2" customWidth="1"/>
    <col min="6142" max="6394" width="38.140625" style="2"/>
    <col min="6395" max="6395" width="21.85546875" style="2" customWidth="1"/>
    <col min="6396" max="6396" width="110.140625" style="2" customWidth="1"/>
    <col min="6397" max="6397" width="44.7109375" style="2" customWidth="1"/>
    <col min="6398" max="6650" width="38.140625" style="2"/>
    <col min="6651" max="6651" width="21.85546875" style="2" customWidth="1"/>
    <col min="6652" max="6652" width="110.140625" style="2" customWidth="1"/>
    <col min="6653" max="6653" width="44.7109375" style="2" customWidth="1"/>
    <col min="6654" max="6906" width="38.140625" style="2"/>
    <col min="6907" max="6907" width="21.85546875" style="2" customWidth="1"/>
    <col min="6908" max="6908" width="110.140625" style="2" customWidth="1"/>
    <col min="6909" max="6909" width="44.7109375" style="2" customWidth="1"/>
    <col min="6910" max="7162" width="38.140625" style="2"/>
    <col min="7163" max="7163" width="21.85546875" style="2" customWidth="1"/>
    <col min="7164" max="7164" width="110.140625" style="2" customWidth="1"/>
    <col min="7165" max="7165" width="44.7109375" style="2" customWidth="1"/>
    <col min="7166" max="7418" width="38.140625" style="2"/>
    <col min="7419" max="7419" width="21.85546875" style="2" customWidth="1"/>
    <col min="7420" max="7420" width="110.140625" style="2" customWidth="1"/>
    <col min="7421" max="7421" width="44.7109375" style="2" customWidth="1"/>
    <col min="7422" max="7674" width="38.140625" style="2"/>
    <col min="7675" max="7675" width="21.85546875" style="2" customWidth="1"/>
    <col min="7676" max="7676" width="110.140625" style="2" customWidth="1"/>
    <col min="7677" max="7677" width="44.7109375" style="2" customWidth="1"/>
    <col min="7678" max="7930" width="38.140625" style="2"/>
    <col min="7931" max="7931" width="21.85546875" style="2" customWidth="1"/>
    <col min="7932" max="7932" width="110.140625" style="2" customWidth="1"/>
    <col min="7933" max="7933" width="44.7109375" style="2" customWidth="1"/>
    <col min="7934" max="8186" width="38.140625" style="2"/>
    <col min="8187" max="8187" width="21.85546875" style="2" customWidth="1"/>
    <col min="8188" max="8188" width="110.140625" style="2" customWidth="1"/>
    <col min="8189" max="8189" width="44.7109375" style="2" customWidth="1"/>
    <col min="8190" max="8442" width="38.140625" style="2"/>
    <col min="8443" max="8443" width="21.85546875" style="2" customWidth="1"/>
    <col min="8444" max="8444" width="110.140625" style="2" customWidth="1"/>
    <col min="8445" max="8445" width="44.7109375" style="2" customWidth="1"/>
    <col min="8446" max="8698" width="38.140625" style="2"/>
    <col min="8699" max="8699" width="21.85546875" style="2" customWidth="1"/>
    <col min="8700" max="8700" width="110.140625" style="2" customWidth="1"/>
    <col min="8701" max="8701" width="44.7109375" style="2" customWidth="1"/>
    <col min="8702" max="8954" width="38.140625" style="2"/>
    <col min="8955" max="8955" width="21.85546875" style="2" customWidth="1"/>
    <col min="8956" max="8956" width="110.140625" style="2" customWidth="1"/>
    <col min="8957" max="8957" width="44.7109375" style="2" customWidth="1"/>
    <col min="8958" max="9210" width="38.140625" style="2"/>
    <col min="9211" max="9211" width="21.85546875" style="2" customWidth="1"/>
    <col min="9212" max="9212" width="110.140625" style="2" customWidth="1"/>
    <col min="9213" max="9213" width="44.7109375" style="2" customWidth="1"/>
    <col min="9214" max="9466" width="38.140625" style="2"/>
    <col min="9467" max="9467" width="21.85546875" style="2" customWidth="1"/>
    <col min="9468" max="9468" width="110.140625" style="2" customWidth="1"/>
    <col min="9469" max="9469" width="44.7109375" style="2" customWidth="1"/>
    <col min="9470" max="9722" width="38.140625" style="2"/>
    <col min="9723" max="9723" width="21.85546875" style="2" customWidth="1"/>
    <col min="9724" max="9724" width="110.140625" style="2" customWidth="1"/>
    <col min="9725" max="9725" width="44.7109375" style="2" customWidth="1"/>
    <col min="9726" max="9978" width="38.140625" style="2"/>
    <col min="9979" max="9979" width="21.85546875" style="2" customWidth="1"/>
    <col min="9980" max="9980" width="110.140625" style="2" customWidth="1"/>
    <col min="9981" max="9981" width="44.7109375" style="2" customWidth="1"/>
    <col min="9982" max="10234" width="38.140625" style="2"/>
    <col min="10235" max="10235" width="21.85546875" style="2" customWidth="1"/>
    <col min="10236" max="10236" width="110.140625" style="2" customWidth="1"/>
    <col min="10237" max="10237" width="44.7109375" style="2" customWidth="1"/>
    <col min="10238" max="10490" width="38.140625" style="2"/>
    <col min="10491" max="10491" width="21.85546875" style="2" customWidth="1"/>
    <col min="10492" max="10492" width="110.140625" style="2" customWidth="1"/>
    <col min="10493" max="10493" width="44.7109375" style="2" customWidth="1"/>
    <col min="10494" max="10746" width="38.140625" style="2"/>
    <col min="10747" max="10747" width="21.85546875" style="2" customWidth="1"/>
    <col min="10748" max="10748" width="110.140625" style="2" customWidth="1"/>
    <col min="10749" max="10749" width="44.7109375" style="2" customWidth="1"/>
    <col min="10750" max="11002" width="38.140625" style="2"/>
    <col min="11003" max="11003" width="21.85546875" style="2" customWidth="1"/>
    <col min="11004" max="11004" width="110.140625" style="2" customWidth="1"/>
    <col min="11005" max="11005" width="44.7109375" style="2" customWidth="1"/>
    <col min="11006" max="11258" width="38.140625" style="2"/>
    <col min="11259" max="11259" width="21.85546875" style="2" customWidth="1"/>
    <col min="11260" max="11260" width="110.140625" style="2" customWidth="1"/>
    <col min="11261" max="11261" width="44.7109375" style="2" customWidth="1"/>
    <col min="11262" max="11514" width="38.140625" style="2"/>
    <col min="11515" max="11515" width="21.85546875" style="2" customWidth="1"/>
    <col min="11516" max="11516" width="110.140625" style="2" customWidth="1"/>
    <col min="11517" max="11517" width="44.7109375" style="2" customWidth="1"/>
    <col min="11518" max="11770" width="38.140625" style="2"/>
    <col min="11771" max="11771" width="21.85546875" style="2" customWidth="1"/>
    <col min="11772" max="11772" width="110.140625" style="2" customWidth="1"/>
    <col min="11773" max="11773" width="44.7109375" style="2" customWidth="1"/>
    <col min="11774" max="12026" width="38.140625" style="2"/>
    <col min="12027" max="12027" width="21.85546875" style="2" customWidth="1"/>
    <col min="12028" max="12028" width="110.140625" style="2" customWidth="1"/>
    <col min="12029" max="12029" width="44.7109375" style="2" customWidth="1"/>
    <col min="12030" max="12282" width="38.140625" style="2"/>
    <col min="12283" max="12283" width="21.85546875" style="2" customWidth="1"/>
    <col min="12284" max="12284" width="110.140625" style="2" customWidth="1"/>
    <col min="12285" max="12285" width="44.7109375" style="2" customWidth="1"/>
    <col min="12286" max="12538" width="38.140625" style="2"/>
    <col min="12539" max="12539" width="21.85546875" style="2" customWidth="1"/>
    <col min="12540" max="12540" width="110.140625" style="2" customWidth="1"/>
    <col min="12541" max="12541" width="44.7109375" style="2" customWidth="1"/>
    <col min="12542" max="12794" width="38.140625" style="2"/>
    <col min="12795" max="12795" width="21.85546875" style="2" customWidth="1"/>
    <col min="12796" max="12796" width="110.140625" style="2" customWidth="1"/>
    <col min="12797" max="12797" width="44.7109375" style="2" customWidth="1"/>
    <col min="12798" max="13050" width="38.140625" style="2"/>
    <col min="13051" max="13051" width="21.85546875" style="2" customWidth="1"/>
    <col min="13052" max="13052" width="110.140625" style="2" customWidth="1"/>
    <col min="13053" max="13053" width="44.7109375" style="2" customWidth="1"/>
    <col min="13054" max="13306" width="38.140625" style="2"/>
    <col min="13307" max="13307" width="21.85546875" style="2" customWidth="1"/>
    <col min="13308" max="13308" width="110.140625" style="2" customWidth="1"/>
    <col min="13309" max="13309" width="44.7109375" style="2" customWidth="1"/>
    <col min="13310" max="13562" width="38.140625" style="2"/>
    <col min="13563" max="13563" width="21.85546875" style="2" customWidth="1"/>
    <col min="13564" max="13564" width="110.140625" style="2" customWidth="1"/>
    <col min="13565" max="13565" width="44.7109375" style="2" customWidth="1"/>
    <col min="13566" max="13818" width="38.140625" style="2"/>
    <col min="13819" max="13819" width="21.85546875" style="2" customWidth="1"/>
    <col min="13820" max="13820" width="110.140625" style="2" customWidth="1"/>
    <col min="13821" max="13821" width="44.7109375" style="2" customWidth="1"/>
    <col min="13822" max="14074" width="38.140625" style="2"/>
    <col min="14075" max="14075" width="21.85546875" style="2" customWidth="1"/>
    <col min="14076" max="14076" width="110.140625" style="2" customWidth="1"/>
    <col min="14077" max="14077" width="44.7109375" style="2" customWidth="1"/>
    <col min="14078" max="14330" width="38.140625" style="2"/>
    <col min="14331" max="14331" width="21.85546875" style="2" customWidth="1"/>
    <col min="14332" max="14332" width="110.140625" style="2" customWidth="1"/>
    <col min="14333" max="14333" width="44.7109375" style="2" customWidth="1"/>
    <col min="14334" max="14586" width="38.140625" style="2"/>
    <col min="14587" max="14587" width="21.85546875" style="2" customWidth="1"/>
    <col min="14588" max="14588" width="110.140625" style="2" customWidth="1"/>
    <col min="14589" max="14589" width="44.7109375" style="2" customWidth="1"/>
    <col min="14590" max="14842" width="38.140625" style="2"/>
    <col min="14843" max="14843" width="21.85546875" style="2" customWidth="1"/>
    <col min="14844" max="14844" width="110.140625" style="2" customWidth="1"/>
    <col min="14845" max="14845" width="44.7109375" style="2" customWidth="1"/>
    <col min="14846" max="15098" width="38.140625" style="2"/>
    <col min="15099" max="15099" width="21.85546875" style="2" customWidth="1"/>
    <col min="15100" max="15100" width="110.140625" style="2" customWidth="1"/>
    <col min="15101" max="15101" width="44.7109375" style="2" customWidth="1"/>
    <col min="15102" max="15354" width="38.140625" style="2"/>
    <col min="15355" max="15355" width="21.85546875" style="2" customWidth="1"/>
    <col min="15356" max="15356" width="110.140625" style="2" customWidth="1"/>
    <col min="15357" max="15357" width="44.7109375" style="2" customWidth="1"/>
    <col min="15358" max="15610" width="38.140625" style="2"/>
    <col min="15611" max="15611" width="21.85546875" style="2" customWidth="1"/>
    <col min="15612" max="15612" width="110.140625" style="2" customWidth="1"/>
    <col min="15613" max="15613" width="44.7109375" style="2" customWidth="1"/>
    <col min="15614" max="15866" width="38.140625" style="2"/>
    <col min="15867" max="15867" width="21.85546875" style="2" customWidth="1"/>
    <col min="15868" max="15868" width="110.140625" style="2" customWidth="1"/>
    <col min="15869" max="15869" width="44.7109375" style="2" customWidth="1"/>
    <col min="15870" max="16122" width="38.140625" style="2"/>
    <col min="16123" max="16123" width="21.85546875" style="2" customWidth="1"/>
    <col min="16124" max="16124" width="110.140625" style="2" customWidth="1"/>
    <col min="16125" max="16125" width="44.7109375" style="2" customWidth="1"/>
    <col min="16126" max="16384" width="38.140625" style="2"/>
  </cols>
  <sheetData>
    <row r="1" spans="2:5" ht="99" customHeight="1" x14ac:dyDescent="0.25">
      <c r="B1" s="1" t="s">
        <v>0</v>
      </c>
      <c r="C1" s="98" t="s">
        <v>1</v>
      </c>
      <c r="D1" s="99"/>
      <c r="E1" s="99"/>
    </row>
    <row r="2" spans="2:5" ht="28.5" customHeight="1" x14ac:dyDescent="0.25">
      <c r="B2" s="3"/>
      <c r="C2" s="4" t="s">
        <v>2</v>
      </c>
      <c r="D2" s="5"/>
      <c r="E2" s="5"/>
    </row>
    <row r="3" spans="2:5" ht="56.1" customHeight="1" thickBot="1" x14ac:dyDescent="0.5">
      <c r="B3" s="100"/>
      <c r="C3" s="101"/>
      <c r="D3" s="102"/>
      <c r="E3" s="103"/>
    </row>
    <row r="4" spans="2:5" s="9" customFormat="1" ht="49.5" customHeight="1" thickTop="1" thickBot="1" x14ac:dyDescent="0.3">
      <c r="B4" s="6" t="s">
        <v>3</v>
      </c>
      <c r="C4" s="7">
        <v>2018</v>
      </c>
      <c r="D4" s="7">
        <v>2019</v>
      </c>
      <c r="E4" s="8" t="s">
        <v>4</v>
      </c>
    </row>
    <row r="5" spans="2:5" s="13" customFormat="1" ht="39.950000000000003" customHeight="1" thickTop="1" thickBot="1" x14ac:dyDescent="0.3">
      <c r="B5" s="10" t="s">
        <v>5</v>
      </c>
      <c r="C5" s="11" t="s">
        <v>6</v>
      </c>
      <c r="D5" s="11" t="s">
        <v>6</v>
      </c>
      <c r="E5" s="12" t="s">
        <v>7</v>
      </c>
    </row>
    <row r="6" spans="2:5" s="13" customFormat="1" ht="39.950000000000003" customHeight="1" thickTop="1" x14ac:dyDescent="0.25">
      <c r="B6" s="14" t="s">
        <v>8</v>
      </c>
      <c r="C6" s="15">
        <f>C7+C33</f>
        <v>19660923</v>
      </c>
      <c r="D6" s="15">
        <f>D7+D33</f>
        <v>18722527</v>
      </c>
      <c r="E6" s="16">
        <f>D6/C6-1</f>
        <v>-4.772899013947618E-2</v>
      </c>
    </row>
    <row r="7" spans="2:5" s="19" customFormat="1" ht="30" customHeight="1" x14ac:dyDescent="0.25">
      <c r="B7" s="17" t="s">
        <v>9</v>
      </c>
      <c r="C7" s="15">
        <f>C8+C25</f>
        <v>16746049</v>
      </c>
      <c r="D7" s="15">
        <f>D8+D25</f>
        <v>15837082</v>
      </c>
      <c r="E7" s="18">
        <f>D7/C7-1</f>
        <v>-5.4279490045681777E-2</v>
      </c>
    </row>
    <row r="8" spans="2:5" s="22" customFormat="1" ht="20.100000000000001" customHeight="1" x14ac:dyDescent="0.25">
      <c r="B8" s="17" t="s">
        <v>10</v>
      </c>
      <c r="C8" s="20">
        <f>SUM(C14:C24)</f>
        <v>12614691</v>
      </c>
      <c r="D8" s="20">
        <f>SUM(D14:D24)</f>
        <v>11687147</v>
      </c>
      <c r="E8" s="21">
        <f>D8/C8-1</f>
        <v>-7.3528872011212942E-2</v>
      </c>
    </row>
    <row r="9" spans="2:5" s="22" customFormat="1" ht="20.100000000000001" customHeight="1" x14ac:dyDescent="0.25">
      <c r="B9" s="23" t="s">
        <v>11</v>
      </c>
      <c r="C9" s="24"/>
      <c r="D9" s="24"/>
      <c r="E9" s="25" t="s">
        <v>4</v>
      </c>
    </row>
    <row r="10" spans="2:5" s="22" customFormat="1" ht="20.100000000000001" customHeight="1" x14ac:dyDescent="0.25">
      <c r="B10" s="23" t="s">
        <v>12</v>
      </c>
      <c r="C10" s="24"/>
      <c r="D10" s="24"/>
      <c r="E10" s="26" t="s">
        <v>4</v>
      </c>
    </row>
    <row r="11" spans="2:5" s="22" customFormat="1" ht="20.100000000000001" customHeight="1" x14ac:dyDescent="0.25">
      <c r="B11" s="23" t="s">
        <v>13</v>
      </c>
      <c r="C11" s="27"/>
      <c r="D11" s="27"/>
      <c r="E11" s="25" t="s">
        <v>4</v>
      </c>
    </row>
    <row r="12" spans="2:5" s="22" customFormat="1" ht="20.100000000000001" customHeight="1" x14ac:dyDescent="0.25">
      <c r="B12" s="23" t="s">
        <v>14</v>
      </c>
      <c r="C12" s="27"/>
      <c r="D12" s="27"/>
      <c r="E12" s="25" t="s">
        <v>4</v>
      </c>
    </row>
    <row r="13" spans="2:5" s="9" customFormat="1" ht="24.95" customHeight="1" x14ac:dyDescent="0.25">
      <c r="B13" s="23" t="s">
        <v>15</v>
      </c>
      <c r="C13" s="24"/>
      <c r="D13" s="24"/>
      <c r="E13" s="28"/>
    </row>
    <row r="14" spans="2:5" s="9" customFormat="1" ht="24.6" customHeight="1" x14ac:dyDescent="0.25">
      <c r="B14" s="29" t="s">
        <v>16</v>
      </c>
      <c r="C14" s="30">
        <v>144500</v>
      </c>
      <c r="D14" s="30">
        <v>158400</v>
      </c>
      <c r="E14" s="31">
        <f>D14/C14-1</f>
        <v>9.6193771626297497E-2</v>
      </c>
    </row>
    <row r="15" spans="2:5" s="9" customFormat="1" ht="24.6" customHeight="1" x14ac:dyDescent="0.25">
      <c r="B15" s="29" t="s">
        <v>17</v>
      </c>
      <c r="C15" s="32">
        <v>265958</v>
      </c>
      <c r="D15" s="32">
        <v>247020</v>
      </c>
      <c r="E15" s="31">
        <f>D15/C15-1</f>
        <v>-7.120673188999771E-2</v>
      </c>
    </row>
    <row r="16" spans="2:5" s="9" customFormat="1" ht="24.95" customHeight="1" x14ac:dyDescent="0.25">
      <c r="B16" s="29" t="s">
        <v>18</v>
      </c>
      <c r="C16" s="33">
        <v>112000</v>
      </c>
      <c r="D16" s="33">
        <v>114785</v>
      </c>
      <c r="E16" s="31">
        <f>D16/C16-1</f>
        <v>2.4866071428571335E-2</v>
      </c>
    </row>
    <row r="17" spans="2:5" s="9" customFormat="1" ht="24.95" customHeight="1" x14ac:dyDescent="0.25">
      <c r="B17" s="29" t="s">
        <v>19</v>
      </c>
      <c r="C17" s="32">
        <v>1772641.0000000002</v>
      </c>
      <c r="D17" s="32">
        <v>1675198</v>
      </c>
      <c r="E17" s="34">
        <f t="shared" ref="E17:E35" si="0">D17/C17-1</f>
        <v>-5.4970521385887094E-2</v>
      </c>
    </row>
    <row r="18" spans="2:5" s="9" customFormat="1" ht="24.95" customHeight="1" x14ac:dyDescent="0.25">
      <c r="B18" s="29" t="s">
        <v>20</v>
      </c>
      <c r="C18" s="32">
        <v>5120409</v>
      </c>
      <c r="D18" s="32">
        <v>4661328</v>
      </c>
      <c r="E18" s="31">
        <f t="shared" si="0"/>
        <v>-8.9657095751530802E-2</v>
      </c>
    </row>
    <row r="19" spans="2:5" s="9" customFormat="1" ht="24.95" customHeight="1" x14ac:dyDescent="0.25">
      <c r="B19" s="29" t="s">
        <v>21</v>
      </c>
      <c r="C19" s="32">
        <v>673196</v>
      </c>
      <c r="D19" s="32">
        <v>542007</v>
      </c>
      <c r="E19" s="31">
        <f t="shared" si="0"/>
        <v>-0.19487489527567003</v>
      </c>
    </row>
    <row r="20" spans="2:5" s="9" customFormat="1" ht="24.95" customHeight="1" x14ac:dyDescent="0.25">
      <c r="B20" s="35" t="s">
        <v>22</v>
      </c>
      <c r="C20" s="36">
        <v>214000</v>
      </c>
      <c r="D20" s="37">
        <v>176113</v>
      </c>
      <c r="E20" s="38">
        <f t="shared" si="0"/>
        <v>-0.17704205607476631</v>
      </c>
    </row>
    <row r="21" spans="2:5" s="9" customFormat="1" ht="24.95" customHeight="1" x14ac:dyDescent="0.25">
      <c r="B21" s="29" t="s">
        <v>23</v>
      </c>
      <c r="C21" s="32">
        <v>234151</v>
      </c>
      <c r="D21" s="32">
        <v>282142</v>
      </c>
      <c r="E21" s="31">
        <f t="shared" si="0"/>
        <v>0.20495748470004393</v>
      </c>
    </row>
    <row r="22" spans="2:5" s="9" customFormat="1" ht="24.95" customHeight="1" x14ac:dyDescent="0.25">
      <c r="B22" s="29" t="s">
        <v>24</v>
      </c>
      <c r="C22" s="33">
        <v>2267396</v>
      </c>
      <c r="D22" s="33">
        <v>2248019</v>
      </c>
      <c r="E22" s="31">
        <f t="shared" si="0"/>
        <v>-8.5459266929993616E-3</v>
      </c>
    </row>
    <row r="23" spans="2:5" s="9" customFormat="1" ht="24.95" customHeight="1" x14ac:dyDescent="0.25">
      <c r="B23" s="39" t="s">
        <v>25</v>
      </c>
      <c r="C23" s="36">
        <v>291000</v>
      </c>
      <c r="D23" s="37">
        <v>279000</v>
      </c>
      <c r="E23" s="38">
        <f t="shared" si="0"/>
        <v>-4.123711340206182E-2</v>
      </c>
    </row>
    <row r="24" spans="2:5" s="9" customFormat="1" ht="24.6" customHeight="1" x14ac:dyDescent="0.25">
      <c r="B24" s="29" t="s">
        <v>26</v>
      </c>
      <c r="C24" s="32">
        <v>1519440</v>
      </c>
      <c r="D24" s="32">
        <v>1303135</v>
      </c>
      <c r="E24" s="31">
        <f t="shared" si="0"/>
        <v>-0.14235836887274256</v>
      </c>
    </row>
    <row r="25" spans="2:5" s="9" customFormat="1" ht="24.95" customHeight="1" x14ac:dyDescent="0.25">
      <c r="B25" s="17" t="s">
        <v>27</v>
      </c>
      <c r="C25" s="20">
        <f>SUM(C27:C32)</f>
        <v>4131358</v>
      </c>
      <c r="D25" s="40">
        <f>SUM(D27:D32)</f>
        <v>4149935</v>
      </c>
      <c r="E25" s="41">
        <f t="shared" si="0"/>
        <v>4.4965844160684831E-3</v>
      </c>
    </row>
    <row r="26" spans="2:5" s="22" customFormat="1" ht="20.100000000000001" customHeight="1" x14ac:dyDescent="0.25">
      <c r="B26" s="23" t="s">
        <v>28</v>
      </c>
      <c r="C26" s="42"/>
      <c r="D26" s="42"/>
      <c r="E26" s="25" t="s">
        <v>4</v>
      </c>
    </row>
    <row r="27" spans="2:5" s="19" customFormat="1" ht="30" customHeight="1" x14ac:dyDescent="0.25">
      <c r="B27" s="29" t="s">
        <v>29</v>
      </c>
      <c r="C27" s="32">
        <v>1437396</v>
      </c>
      <c r="D27" s="32">
        <v>1427563</v>
      </c>
      <c r="E27" s="43">
        <f t="shared" si="0"/>
        <v>-6.840842746188236E-3</v>
      </c>
    </row>
    <row r="28" spans="2:5" s="22" customFormat="1" ht="22.35" customHeight="1" x14ac:dyDescent="0.25">
      <c r="B28" s="29" t="s">
        <v>30</v>
      </c>
      <c r="C28" s="44">
        <v>463000</v>
      </c>
      <c r="D28" s="44">
        <v>498158</v>
      </c>
      <c r="E28" s="45">
        <f t="shared" si="0"/>
        <v>7.5935205183585319E-2</v>
      </c>
    </row>
    <row r="29" spans="2:5" s="9" customFormat="1" ht="24.6" customHeight="1" x14ac:dyDescent="0.25">
      <c r="B29" s="29" t="s">
        <v>31</v>
      </c>
      <c r="C29" s="32">
        <v>451600</v>
      </c>
      <c r="D29" s="32">
        <v>434700</v>
      </c>
      <c r="E29" s="31">
        <f t="shared" si="0"/>
        <v>-3.7422497785650988E-2</v>
      </c>
    </row>
    <row r="30" spans="2:5" s="46" customFormat="1" ht="24.95" customHeight="1" x14ac:dyDescent="0.25">
      <c r="B30" s="29" t="s">
        <v>32</v>
      </c>
      <c r="C30" s="32">
        <v>476769</v>
      </c>
      <c r="D30" s="32">
        <v>490412</v>
      </c>
      <c r="E30" s="31">
        <f t="shared" si="0"/>
        <v>2.8615534986544899E-2</v>
      </c>
    </row>
    <row r="31" spans="2:5" s="46" customFormat="1" ht="24.95" customHeight="1" x14ac:dyDescent="0.25">
      <c r="B31" s="29" t="s">
        <v>33</v>
      </c>
      <c r="C31" s="32">
        <v>1093215</v>
      </c>
      <c r="D31" s="32">
        <v>1100000</v>
      </c>
      <c r="E31" s="31">
        <f t="shared" si="0"/>
        <v>6.2064644191672791E-3</v>
      </c>
    </row>
    <row r="32" spans="2:5" s="9" customFormat="1" ht="24.95" customHeight="1" thickBot="1" x14ac:dyDescent="0.3">
      <c r="B32" s="47" t="s">
        <v>34</v>
      </c>
      <c r="C32" s="48">
        <v>209378</v>
      </c>
      <c r="D32" s="48">
        <v>199102</v>
      </c>
      <c r="E32" s="31">
        <f t="shared" si="0"/>
        <v>-4.9078699767883927E-2</v>
      </c>
    </row>
    <row r="33" spans="1:5" s="9" customFormat="1" ht="24.95" customHeight="1" x14ac:dyDescent="0.25">
      <c r="B33" s="49" t="s">
        <v>35</v>
      </c>
      <c r="C33" s="50">
        <f>C34+C35+C44</f>
        <v>2914874</v>
      </c>
      <c r="D33" s="50">
        <f>D34+D35+D44</f>
        <v>2885445</v>
      </c>
      <c r="E33" s="51">
        <f t="shared" si="0"/>
        <v>-1.0096148238311509E-2</v>
      </c>
    </row>
    <row r="34" spans="1:5" s="19" customFormat="1" ht="30" customHeight="1" x14ac:dyDescent="0.25">
      <c r="B34" s="29" t="s">
        <v>36</v>
      </c>
      <c r="C34" s="32">
        <v>56303</v>
      </c>
      <c r="D34" s="52">
        <v>34985</v>
      </c>
      <c r="E34" s="53">
        <f t="shared" si="0"/>
        <v>-0.37862991314850003</v>
      </c>
    </row>
    <row r="35" spans="1:5" s="9" customFormat="1" ht="24.95" customHeight="1" x14ac:dyDescent="0.25">
      <c r="B35" s="54" t="s">
        <v>37</v>
      </c>
      <c r="C35" s="55">
        <f>SUM(C38:C43)</f>
        <v>1832000</v>
      </c>
      <c r="D35" s="55">
        <f>SUM(D38:D43)</f>
        <v>1867818</v>
      </c>
      <c r="E35" s="56">
        <f t="shared" si="0"/>
        <v>1.9551310043668169E-2</v>
      </c>
    </row>
    <row r="36" spans="1:5" s="9" customFormat="1" ht="24.95" customHeight="1" x14ac:dyDescent="0.25">
      <c r="B36" s="23" t="s">
        <v>38</v>
      </c>
      <c r="C36" s="57"/>
      <c r="D36" s="58"/>
      <c r="E36" s="59" t="s">
        <v>4</v>
      </c>
    </row>
    <row r="37" spans="1:5" s="60" customFormat="1" ht="30" customHeight="1" x14ac:dyDescent="0.25">
      <c r="B37" s="23" t="s">
        <v>39</v>
      </c>
      <c r="C37" s="61"/>
      <c r="D37" s="61"/>
      <c r="E37" s="25" t="s">
        <v>4</v>
      </c>
    </row>
    <row r="38" spans="1:5" s="22" customFormat="1" ht="20.100000000000001" customHeight="1" x14ac:dyDescent="0.25">
      <c r="B38" s="29" t="s">
        <v>40</v>
      </c>
      <c r="C38" s="32">
        <v>1563747</v>
      </c>
      <c r="D38" s="32">
        <v>1523594</v>
      </c>
      <c r="E38" s="31">
        <f t="shared" ref="E38:E76" si="1">D38/C38-1</f>
        <v>-2.5677427358773541E-2</v>
      </c>
    </row>
    <row r="39" spans="1:5" s="22" customFormat="1" ht="20.100000000000001" customHeight="1" x14ac:dyDescent="0.25">
      <c r="A39" s="22" t="s">
        <v>4</v>
      </c>
      <c r="B39" s="29" t="s">
        <v>41</v>
      </c>
      <c r="C39" s="44">
        <v>969</v>
      </c>
      <c r="D39" s="32">
        <v>2360</v>
      </c>
      <c r="E39" s="31">
        <f t="shared" si="1"/>
        <v>1.435500515995872</v>
      </c>
    </row>
    <row r="40" spans="1:5" s="9" customFormat="1" ht="24.95" customHeight="1" x14ac:dyDescent="0.25">
      <c r="B40" s="29" t="s">
        <v>42</v>
      </c>
      <c r="C40" s="32">
        <v>10941</v>
      </c>
      <c r="D40" s="32">
        <v>20420</v>
      </c>
      <c r="E40" s="31">
        <f t="shared" si="1"/>
        <v>0.86637418883100259</v>
      </c>
    </row>
    <row r="41" spans="1:5" s="9" customFormat="1" ht="24.95" customHeight="1" x14ac:dyDescent="0.25">
      <c r="A41" s="9" t="s">
        <v>4</v>
      </c>
      <c r="B41" s="29" t="s">
        <v>43</v>
      </c>
      <c r="C41" s="32">
        <v>30016</v>
      </c>
      <c r="D41" s="32">
        <v>44077</v>
      </c>
      <c r="E41" s="31">
        <f t="shared" si="1"/>
        <v>0.46845015991471217</v>
      </c>
    </row>
    <row r="42" spans="1:5" s="9" customFormat="1" ht="24.95" customHeight="1" x14ac:dyDescent="0.25">
      <c r="B42" s="29" t="s">
        <v>44</v>
      </c>
      <c r="C42" s="32">
        <v>5660</v>
      </c>
      <c r="D42" s="32">
        <v>6254</v>
      </c>
      <c r="E42" s="31">
        <f t="shared" si="1"/>
        <v>0.10494699646643113</v>
      </c>
    </row>
    <row r="43" spans="1:5" s="9" customFormat="1" ht="24.95" customHeight="1" x14ac:dyDescent="0.25">
      <c r="B43" s="29" t="s">
        <v>45</v>
      </c>
      <c r="C43" s="62">
        <v>220667</v>
      </c>
      <c r="D43" s="62">
        <v>271113</v>
      </c>
      <c r="E43" s="31">
        <f t="shared" si="1"/>
        <v>0.2286069054276354</v>
      </c>
    </row>
    <row r="44" spans="1:5" s="9" customFormat="1" ht="24.95" customHeight="1" x14ac:dyDescent="0.25">
      <c r="B44" s="17" t="s">
        <v>46</v>
      </c>
      <c r="C44" s="55">
        <v>1026571</v>
      </c>
      <c r="D44" s="55">
        <v>982642</v>
      </c>
      <c r="E44" s="18">
        <f t="shared" si="1"/>
        <v>-4.2791974446969583E-2</v>
      </c>
    </row>
    <row r="45" spans="1:5" s="60" customFormat="1" ht="30" customHeight="1" x14ac:dyDescent="0.25">
      <c r="B45" s="63" t="s">
        <v>47</v>
      </c>
      <c r="C45" s="64">
        <f>C46+C50</f>
        <v>7690288</v>
      </c>
      <c r="D45" s="64">
        <f>D46+D50</f>
        <v>6973304</v>
      </c>
      <c r="E45" s="65">
        <f t="shared" si="1"/>
        <v>-9.3232399098707397E-2</v>
      </c>
    </row>
    <row r="46" spans="1:5" s="13" customFormat="1" ht="39.950000000000003" customHeight="1" x14ac:dyDescent="0.25">
      <c r="B46" s="17" t="s">
        <v>48</v>
      </c>
      <c r="C46" s="66">
        <f>SUM(C47:C49)</f>
        <v>5022072</v>
      </c>
      <c r="D46" s="66">
        <f>SUM(D47:D49)</f>
        <v>4356864</v>
      </c>
      <c r="E46" s="18">
        <f t="shared" si="1"/>
        <v>-0.13245688233860442</v>
      </c>
    </row>
    <row r="47" spans="1:5" s="19" customFormat="1" ht="30" customHeight="1" x14ac:dyDescent="0.25">
      <c r="B47" s="29" t="s">
        <v>49</v>
      </c>
      <c r="C47" s="67">
        <v>655896</v>
      </c>
      <c r="D47" s="67">
        <v>461370</v>
      </c>
      <c r="E47" s="31">
        <f t="shared" si="1"/>
        <v>-0.29658055545391337</v>
      </c>
    </row>
    <row r="48" spans="1:5" s="9" customFormat="1" ht="24.95" customHeight="1" x14ac:dyDescent="0.25">
      <c r="B48" s="29" t="s">
        <v>50</v>
      </c>
      <c r="C48" s="67">
        <v>1581012</v>
      </c>
      <c r="D48" s="67">
        <v>1382714</v>
      </c>
      <c r="E48" s="31">
        <f t="shared" si="1"/>
        <v>-0.12542472795905413</v>
      </c>
    </row>
    <row r="49" spans="2:9" s="9" customFormat="1" ht="24.95" customHeight="1" x14ac:dyDescent="0.25">
      <c r="B49" s="29" t="s">
        <v>51</v>
      </c>
      <c r="C49" s="67">
        <v>2785164</v>
      </c>
      <c r="D49" s="67">
        <v>2512780</v>
      </c>
      <c r="E49" s="31">
        <f t="shared" si="1"/>
        <v>-9.7798190699003751E-2</v>
      </c>
    </row>
    <row r="50" spans="2:9" s="9" customFormat="1" ht="24.95" customHeight="1" x14ac:dyDescent="0.25">
      <c r="B50" s="17" t="s">
        <v>52</v>
      </c>
      <c r="C50" s="64">
        <f>SUM(C52:C59)</f>
        <v>2668216</v>
      </c>
      <c r="D50" s="64">
        <f>SUM(D52:D59)</f>
        <v>2616440</v>
      </c>
      <c r="E50" s="18">
        <f t="shared" si="1"/>
        <v>-1.9404725854278659E-2</v>
      </c>
    </row>
    <row r="51" spans="2:9" s="19" customFormat="1" ht="30" customHeight="1" x14ac:dyDescent="0.25">
      <c r="B51" s="23" t="s">
        <v>53</v>
      </c>
      <c r="C51" s="68"/>
      <c r="D51" s="68"/>
      <c r="E51" s="59" t="s">
        <v>4</v>
      </c>
    </row>
    <row r="52" spans="2:9" s="19" customFormat="1" ht="30" customHeight="1" x14ac:dyDescent="0.25">
      <c r="B52" s="29" t="s">
        <v>54</v>
      </c>
      <c r="C52" s="32">
        <v>208573</v>
      </c>
      <c r="D52" s="32">
        <v>108364</v>
      </c>
      <c r="E52" s="31">
        <f t="shared" si="1"/>
        <v>-0.480450489756584</v>
      </c>
      <c r="F52" s="9"/>
      <c r="G52" s="9"/>
      <c r="H52" s="9"/>
      <c r="I52" s="9"/>
    </row>
    <row r="53" spans="2:9" s="9" customFormat="1" ht="24.95" customHeight="1" x14ac:dyDescent="0.25">
      <c r="B53" s="29" t="s">
        <v>55</v>
      </c>
      <c r="C53" s="67">
        <v>2387967</v>
      </c>
      <c r="D53" s="67">
        <v>2448490</v>
      </c>
      <c r="E53" s="31">
        <f t="shared" si="1"/>
        <v>2.5344990110834908E-2</v>
      </c>
    </row>
    <row r="54" spans="2:9" s="9" customFormat="1" ht="24.95" customHeight="1" x14ac:dyDescent="0.25">
      <c r="B54" s="29" t="s">
        <v>56</v>
      </c>
      <c r="C54" s="32"/>
      <c r="D54" s="32"/>
      <c r="E54" s="31"/>
    </row>
    <row r="55" spans="2:9" s="9" customFormat="1" ht="24.95" customHeight="1" x14ac:dyDescent="0.25">
      <c r="B55" s="29" t="s">
        <v>57</v>
      </c>
      <c r="C55" s="32">
        <v>71676</v>
      </c>
      <c r="D55" s="32">
        <v>59586</v>
      </c>
      <c r="E55" s="31">
        <f t="shared" si="1"/>
        <v>-0.16867570734974047</v>
      </c>
    </row>
    <row r="56" spans="2:9" s="9" customFormat="1" ht="24.95" customHeight="1" x14ac:dyDescent="0.25">
      <c r="B56" s="29" t="s">
        <v>58</v>
      </c>
      <c r="C56" s="32"/>
      <c r="D56" s="32"/>
      <c r="E56" s="31"/>
    </row>
    <row r="57" spans="2:9" s="9" customFormat="1" ht="24.95" customHeight="1" x14ac:dyDescent="0.25">
      <c r="B57" s="29" t="s">
        <v>59</v>
      </c>
      <c r="C57" s="32"/>
      <c r="D57" s="32"/>
      <c r="E57" s="31"/>
    </row>
    <row r="58" spans="2:9" s="9" customFormat="1" ht="24.95" customHeight="1" x14ac:dyDescent="0.25">
      <c r="B58" s="29" t="s">
        <v>60</v>
      </c>
      <c r="C58" s="32"/>
      <c r="D58" s="32"/>
      <c r="E58" s="31"/>
    </row>
    <row r="59" spans="2:9" s="9" customFormat="1" ht="24.95" customHeight="1" x14ac:dyDescent="0.25">
      <c r="B59" s="29" t="s">
        <v>61</v>
      </c>
      <c r="C59" s="30"/>
      <c r="D59" s="44"/>
      <c r="E59" s="31"/>
    </row>
    <row r="60" spans="2:9" s="9" customFormat="1" ht="24.95" customHeight="1" x14ac:dyDescent="0.25">
      <c r="B60" s="63" t="s">
        <v>62</v>
      </c>
      <c r="C60" s="64">
        <f>SUM(C62:C75)</f>
        <v>43622768</v>
      </c>
      <c r="D60" s="64">
        <f>SUM(D62:D75)</f>
        <v>40666078</v>
      </c>
      <c r="E60" s="65">
        <f t="shared" si="1"/>
        <v>-6.7778596718117479E-2</v>
      </c>
      <c r="F60" s="13"/>
      <c r="G60" s="13"/>
      <c r="H60" s="13"/>
      <c r="I60" s="13"/>
    </row>
    <row r="61" spans="2:9" s="13" customFormat="1" ht="39.950000000000003" customHeight="1" x14ac:dyDescent="0.25">
      <c r="B61" s="23" t="s">
        <v>63</v>
      </c>
      <c r="C61" s="68"/>
      <c r="D61" s="68"/>
      <c r="E61" s="25"/>
    </row>
    <row r="62" spans="2:9" s="13" customFormat="1" ht="20.100000000000001" customHeight="1" x14ac:dyDescent="0.25">
      <c r="B62" s="29" t="s">
        <v>64</v>
      </c>
      <c r="C62" s="32" t="s">
        <v>65</v>
      </c>
      <c r="D62" s="69" t="s">
        <v>65</v>
      </c>
      <c r="E62" s="70"/>
    </row>
    <row r="63" spans="2:9" s="13" customFormat="1" ht="20.100000000000001" customHeight="1" x14ac:dyDescent="0.25">
      <c r="B63" s="29" t="s">
        <v>66</v>
      </c>
      <c r="C63" s="32"/>
      <c r="D63" s="32"/>
      <c r="E63" s="45"/>
    </row>
    <row r="64" spans="2:9" s="13" customFormat="1" ht="20.100000000000001" customHeight="1" x14ac:dyDescent="0.25">
      <c r="B64" s="29" t="s">
        <v>67</v>
      </c>
      <c r="C64" s="32">
        <v>23529423</v>
      </c>
      <c r="D64" s="32">
        <v>21360193</v>
      </c>
      <c r="E64" s="31">
        <f t="shared" si="1"/>
        <v>-9.2192230978209722E-2</v>
      </c>
      <c r="F64" s="9"/>
      <c r="G64" s="9"/>
      <c r="H64" s="9"/>
      <c r="I64" s="9"/>
    </row>
    <row r="65" spans="2:9" s="9" customFormat="1" ht="24.95" customHeight="1" x14ac:dyDescent="0.25">
      <c r="B65" s="29" t="s">
        <v>68</v>
      </c>
      <c r="C65" s="71">
        <v>4032481</v>
      </c>
      <c r="D65" s="71">
        <v>3623335</v>
      </c>
      <c r="E65" s="31">
        <f t="shared" si="1"/>
        <v>-0.10146259833586324</v>
      </c>
    </row>
    <row r="66" spans="2:9" s="9" customFormat="1" ht="24.95" customHeight="1" x14ac:dyDescent="0.25">
      <c r="B66" s="29" t="s">
        <v>69</v>
      </c>
      <c r="C66" s="32">
        <v>1055774</v>
      </c>
      <c r="D66" s="32">
        <v>1045666</v>
      </c>
      <c r="E66" s="31">
        <f t="shared" si="1"/>
        <v>-9.5740186820285622E-3</v>
      </c>
    </row>
    <row r="67" spans="2:9" s="9" customFormat="1" ht="24.95" customHeight="1" x14ac:dyDescent="0.25">
      <c r="B67" s="29" t="s">
        <v>70</v>
      </c>
      <c r="C67" s="33">
        <v>1027000</v>
      </c>
      <c r="D67" s="33">
        <v>770000</v>
      </c>
      <c r="E67" s="31">
        <f t="shared" si="1"/>
        <v>-0.25024342745861738</v>
      </c>
    </row>
    <row r="68" spans="2:9" s="9" customFormat="1" ht="24.95" customHeight="1" x14ac:dyDescent="0.25">
      <c r="B68" s="29" t="s">
        <v>71</v>
      </c>
      <c r="C68" s="67">
        <v>8359286</v>
      </c>
      <c r="D68" s="67">
        <v>8328756</v>
      </c>
      <c r="E68" s="31">
        <f t="shared" si="1"/>
        <v>-3.652225800146125E-3</v>
      </c>
    </row>
    <row r="69" spans="2:9" s="9" customFormat="1" ht="24.95" customHeight="1" x14ac:dyDescent="0.25">
      <c r="B69" s="29" t="s">
        <v>72</v>
      </c>
      <c r="C69" s="36">
        <v>520526</v>
      </c>
      <c r="D69" s="72">
        <v>534115</v>
      </c>
      <c r="E69" s="31">
        <f t="shared" si="1"/>
        <v>2.6106284796532764E-2</v>
      </c>
    </row>
    <row r="70" spans="2:9" s="9" customFormat="1" ht="24.95" customHeight="1" x14ac:dyDescent="0.25">
      <c r="B70" s="29" t="s">
        <v>73</v>
      </c>
      <c r="C70" s="73">
        <v>223481</v>
      </c>
      <c r="D70" s="74">
        <v>156623</v>
      </c>
      <c r="E70" s="31">
        <f t="shared" si="1"/>
        <v>-0.29916637208532271</v>
      </c>
    </row>
    <row r="71" spans="2:9" s="9" customFormat="1" ht="24.6" customHeight="1" x14ac:dyDescent="0.25">
      <c r="B71" s="29" t="s">
        <v>74</v>
      </c>
      <c r="C71" s="32"/>
      <c r="D71" s="75"/>
      <c r="E71" s="31"/>
    </row>
    <row r="72" spans="2:9" s="9" customFormat="1" ht="24.95" customHeight="1" x14ac:dyDescent="0.25">
      <c r="B72" s="29" t="s">
        <v>75</v>
      </c>
      <c r="C72" s="32">
        <v>3661730</v>
      </c>
      <c r="D72" s="32">
        <v>3612587</v>
      </c>
      <c r="E72" s="31">
        <f t="shared" si="1"/>
        <v>-1.3420705513514153E-2</v>
      </c>
    </row>
    <row r="73" spans="2:9" s="9" customFormat="1" ht="24.95" customHeight="1" x14ac:dyDescent="0.25">
      <c r="B73" s="29" t="s">
        <v>76</v>
      </c>
      <c r="C73" s="30">
        <v>190052</v>
      </c>
      <c r="D73" s="74">
        <v>189549</v>
      </c>
      <c r="E73" s="31">
        <f t="shared" si="1"/>
        <v>-2.6466440763580623E-3</v>
      </c>
    </row>
    <row r="74" spans="2:9" s="9" customFormat="1" ht="24.95" customHeight="1" x14ac:dyDescent="0.25">
      <c r="B74" s="29" t="s">
        <v>77</v>
      </c>
      <c r="C74" s="32">
        <v>877015</v>
      </c>
      <c r="D74" s="75">
        <v>795254</v>
      </c>
      <c r="E74" s="31">
        <f t="shared" si="1"/>
        <v>-9.3226455647850925E-2</v>
      </c>
      <c r="G74" s="76"/>
    </row>
    <row r="75" spans="2:9" s="9" customFormat="1" ht="24.6" customHeight="1" x14ac:dyDescent="0.25">
      <c r="B75" s="29" t="s">
        <v>78</v>
      </c>
      <c r="C75" s="77">
        <v>146000</v>
      </c>
      <c r="D75" s="78">
        <v>250000</v>
      </c>
      <c r="E75" s="31">
        <f t="shared" si="1"/>
        <v>0.71232876712328763</v>
      </c>
    </row>
    <row r="76" spans="2:9" s="9" customFormat="1" ht="24.95" customHeight="1" x14ac:dyDescent="0.25">
      <c r="B76" s="63" t="s">
        <v>79</v>
      </c>
      <c r="C76" s="64">
        <f>SUM(C79:C89)</f>
        <v>776967</v>
      </c>
      <c r="D76" s="64">
        <f>SUM(D79:D89)</f>
        <v>787287</v>
      </c>
      <c r="E76" s="79">
        <f t="shared" si="1"/>
        <v>1.3282417399966828E-2</v>
      </c>
    </row>
    <row r="77" spans="2:9" s="9" customFormat="1" ht="24.95" customHeight="1" x14ac:dyDescent="0.25">
      <c r="B77" s="23" t="s">
        <v>80</v>
      </c>
      <c r="C77" s="80"/>
      <c r="D77" s="80"/>
      <c r="E77" s="65" t="s">
        <v>4</v>
      </c>
      <c r="F77" s="13"/>
      <c r="G77" s="13"/>
      <c r="H77" s="13"/>
      <c r="I77" s="13"/>
    </row>
    <row r="78" spans="2:9" s="13" customFormat="1" ht="33.75" customHeight="1" x14ac:dyDescent="0.25">
      <c r="B78" s="23" t="s">
        <v>81</v>
      </c>
      <c r="C78" s="27"/>
      <c r="D78" s="27"/>
      <c r="E78" s="25" t="s">
        <v>4</v>
      </c>
    </row>
    <row r="79" spans="2:9" s="13" customFormat="1" ht="20.100000000000001" customHeight="1" x14ac:dyDescent="0.25">
      <c r="B79" s="81" t="s">
        <v>82</v>
      </c>
      <c r="C79" s="82">
        <v>70597</v>
      </c>
      <c r="D79" s="82">
        <v>60012</v>
      </c>
      <c r="E79" s="83">
        <f t="shared" ref="E79:E91" si="2">D79/C79-1</f>
        <v>-0.14993554966924938</v>
      </c>
    </row>
    <row r="80" spans="2:9" s="13" customFormat="1" ht="20.100000000000001" customHeight="1" x14ac:dyDescent="0.25">
      <c r="B80" s="29" t="s">
        <v>83</v>
      </c>
      <c r="C80" s="84"/>
      <c r="D80" s="84"/>
      <c r="E80" s="31"/>
    </row>
    <row r="81" spans="2:9" s="13" customFormat="1" ht="27.75" customHeight="1" x14ac:dyDescent="0.25">
      <c r="B81" s="29" t="s">
        <v>84</v>
      </c>
      <c r="C81" s="85">
        <v>18500</v>
      </c>
      <c r="D81" s="82">
        <v>18500</v>
      </c>
      <c r="E81" s="31">
        <f t="shared" si="2"/>
        <v>0</v>
      </c>
      <c r="F81" s="9"/>
      <c r="G81" s="9"/>
      <c r="H81" s="9"/>
      <c r="I81" s="9"/>
    </row>
    <row r="82" spans="2:9" s="9" customFormat="1" ht="18.75" customHeight="1" x14ac:dyDescent="0.25">
      <c r="B82" s="29" t="s">
        <v>85</v>
      </c>
      <c r="C82" s="84"/>
      <c r="D82" s="84"/>
      <c r="E82" s="31"/>
    </row>
    <row r="83" spans="2:9" s="9" customFormat="1" ht="20.25" customHeight="1" x14ac:dyDescent="0.25">
      <c r="B83" s="29" t="s">
        <v>86</v>
      </c>
      <c r="C83" s="71"/>
      <c r="D83" s="71"/>
      <c r="E83" s="31"/>
    </row>
    <row r="84" spans="2:9" s="9" customFormat="1" ht="20.25" customHeight="1" x14ac:dyDescent="0.25">
      <c r="B84" s="29" t="s">
        <v>87</v>
      </c>
      <c r="C84" s="85">
        <v>366773</v>
      </c>
      <c r="D84" s="85">
        <v>360110</v>
      </c>
      <c r="E84" s="31">
        <f t="shared" si="2"/>
        <v>-1.8166549882352334E-2</v>
      </c>
    </row>
    <row r="85" spans="2:9" s="9" customFormat="1" ht="20.25" customHeight="1" x14ac:dyDescent="0.25">
      <c r="B85" s="29" t="s">
        <v>88</v>
      </c>
      <c r="C85" s="71"/>
      <c r="D85" s="71"/>
      <c r="E85" s="31"/>
    </row>
    <row r="86" spans="2:9" s="9" customFormat="1" ht="20.100000000000001" customHeight="1" x14ac:dyDescent="0.25">
      <c r="B86" s="29" t="s">
        <v>89</v>
      </c>
      <c r="C86" s="71">
        <v>321097</v>
      </c>
      <c r="D86" s="71">
        <v>348665</v>
      </c>
      <c r="E86" s="31">
        <f t="shared" si="2"/>
        <v>8.5855676010675896E-2</v>
      </c>
    </row>
    <row r="87" spans="2:9" s="9" customFormat="1" ht="20.25" customHeight="1" x14ac:dyDescent="0.25">
      <c r="B87" s="29" t="s">
        <v>90</v>
      </c>
      <c r="C87" s="71"/>
      <c r="D87" s="71"/>
      <c r="E87" s="31"/>
    </row>
    <row r="88" spans="2:9" s="9" customFormat="1" ht="20.100000000000001" customHeight="1" x14ac:dyDescent="0.25">
      <c r="B88" s="29" t="s">
        <v>91</v>
      </c>
      <c r="C88" s="84"/>
      <c r="D88" s="84"/>
      <c r="E88" s="31"/>
    </row>
    <row r="89" spans="2:9" s="9" customFormat="1" ht="24.6" customHeight="1" x14ac:dyDescent="0.25">
      <c r="B89" s="29" t="s">
        <v>92</v>
      </c>
      <c r="C89" s="71"/>
      <c r="D89" s="71"/>
      <c r="E89" s="31"/>
    </row>
    <row r="90" spans="2:9" s="9" customFormat="1" ht="24.95" customHeight="1" thickBot="1" x14ac:dyDescent="0.3">
      <c r="B90" s="63" t="s">
        <v>93</v>
      </c>
      <c r="C90" s="86"/>
      <c r="D90" s="86"/>
      <c r="E90" s="87" t="s">
        <v>4</v>
      </c>
    </row>
    <row r="91" spans="2:9" s="9" customFormat="1" ht="24.95" customHeight="1" thickTop="1" thickBot="1" x14ac:dyDescent="0.3">
      <c r="B91" s="88" t="s">
        <v>94</v>
      </c>
      <c r="C91" s="89">
        <f>C6+C45+C60+C76+C90</f>
        <v>71750946</v>
      </c>
      <c r="D91" s="89">
        <f>D6+D45+D60+D76+D90</f>
        <v>67149196</v>
      </c>
      <c r="E91" s="90">
        <f t="shared" si="2"/>
        <v>-6.4135042902430883E-2</v>
      </c>
      <c r="F91" s="91"/>
      <c r="G91" s="91"/>
      <c r="H91" s="91"/>
      <c r="I91" s="91"/>
    </row>
    <row r="92" spans="2:9" ht="23.25" customHeight="1" thickTop="1" x14ac:dyDescent="0.3">
      <c r="B92" s="104"/>
      <c r="C92" s="105"/>
      <c r="D92" s="105"/>
      <c r="E92" s="105"/>
      <c r="F92" s="91"/>
    </row>
    <row r="93" spans="2:9" ht="25.35" customHeight="1" x14ac:dyDescent="0.3">
      <c r="B93" s="92" t="s">
        <v>95</v>
      </c>
      <c r="D93" s="2"/>
    </row>
    <row r="94" spans="2:9" ht="21.75" customHeight="1" x14ac:dyDescent="0.3">
      <c r="B94" s="94" t="s">
        <v>96</v>
      </c>
      <c r="C94" s="95"/>
      <c r="D94" s="2"/>
      <c r="F94" s="96"/>
    </row>
    <row r="95" spans="2:9" ht="19.5" customHeight="1" x14ac:dyDescent="0.3">
      <c r="B95" s="104"/>
      <c r="C95" s="105"/>
    </row>
    <row r="96" spans="2:9" x14ac:dyDescent="0.25">
      <c r="F96" s="9"/>
    </row>
    <row r="97" spans="3:6" x14ac:dyDescent="0.25">
      <c r="F97" s="13"/>
    </row>
    <row r="98" spans="3:6" x14ac:dyDescent="0.25">
      <c r="F98" s="19"/>
    </row>
    <row r="99" spans="3:6" x14ac:dyDescent="0.25">
      <c r="F99" s="9"/>
    </row>
    <row r="100" spans="3:6" x14ac:dyDescent="0.25">
      <c r="F100" s="9"/>
    </row>
    <row r="101" spans="3:6" x14ac:dyDescent="0.25">
      <c r="F101" s="9"/>
    </row>
    <row r="102" spans="3:6" x14ac:dyDescent="0.25">
      <c r="F102" s="9"/>
    </row>
    <row r="103" spans="3:6" x14ac:dyDescent="0.25">
      <c r="F103" s="9"/>
    </row>
    <row r="104" spans="3:6" x14ac:dyDescent="0.25">
      <c r="F104" s="9"/>
    </row>
    <row r="105" spans="3:6" x14ac:dyDescent="0.25">
      <c r="F105" s="9"/>
    </row>
    <row r="106" spans="3:6" x14ac:dyDescent="0.25">
      <c r="F106" s="9"/>
    </row>
    <row r="107" spans="3:6" x14ac:dyDescent="0.25">
      <c r="E107" s="93"/>
      <c r="F107" s="9"/>
    </row>
    <row r="108" spans="3:6" x14ac:dyDescent="0.25">
      <c r="C108" s="97" t="s">
        <v>97</v>
      </c>
      <c r="F108" s="9"/>
    </row>
    <row r="109" spans="3:6" x14ac:dyDescent="0.25">
      <c r="C109" s="97"/>
      <c r="D109" s="97"/>
      <c r="F109" s="9"/>
    </row>
    <row r="110" spans="3:6" x14ac:dyDescent="0.25">
      <c r="C110" s="97"/>
      <c r="D110" s="97"/>
      <c r="F110" s="19"/>
    </row>
    <row r="111" spans="3:6" x14ac:dyDescent="0.25">
      <c r="C111" s="97"/>
      <c r="D111" s="97"/>
      <c r="F111" s="9"/>
    </row>
    <row r="112" spans="3:6" x14ac:dyDescent="0.25">
      <c r="C112" s="97"/>
      <c r="D112" s="97"/>
      <c r="F112" s="46"/>
    </row>
    <row r="113" spans="3:6" x14ac:dyDescent="0.25">
      <c r="D113" s="97"/>
      <c r="F113" s="46"/>
    </row>
    <row r="114" spans="3:6" x14ac:dyDescent="0.25">
      <c r="F114" s="9"/>
    </row>
    <row r="115" spans="3:6" x14ac:dyDescent="0.25">
      <c r="F115" s="9"/>
    </row>
    <row r="116" spans="3:6" x14ac:dyDescent="0.25">
      <c r="F116" s="9"/>
    </row>
    <row r="117" spans="3:6" x14ac:dyDescent="0.25">
      <c r="F117" s="9"/>
    </row>
    <row r="118" spans="3:6" x14ac:dyDescent="0.25">
      <c r="F118" s="60"/>
    </row>
    <row r="119" spans="3:6" x14ac:dyDescent="0.25">
      <c r="F119" s="9"/>
    </row>
    <row r="120" spans="3:6" x14ac:dyDescent="0.25">
      <c r="F120" s="9"/>
    </row>
    <row r="121" spans="3:6" x14ac:dyDescent="0.25">
      <c r="F121" s="9"/>
    </row>
    <row r="122" spans="3:6" x14ac:dyDescent="0.25">
      <c r="F122" s="60"/>
    </row>
    <row r="123" spans="3:6" x14ac:dyDescent="0.25">
      <c r="F123" s="60"/>
    </row>
    <row r="124" spans="3:6" x14ac:dyDescent="0.25">
      <c r="F124" s="13"/>
    </row>
    <row r="125" spans="3:6" x14ac:dyDescent="0.25">
      <c r="F125" s="19"/>
    </row>
    <row r="126" spans="3:6" x14ac:dyDescent="0.25">
      <c r="F126" s="9"/>
    </row>
    <row r="127" spans="3:6" x14ac:dyDescent="0.25">
      <c r="C127" s="2"/>
      <c r="D127" s="2"/>
      <c r="F127" s="9"/>
    </row>
    <row r="128" spans="3:6" x14ac:dyDescent="0.25">
      <c r="C128" s="2"/>
      <c r="D128" s="2"/>
      <c r="F128" s="9"/>
    </row>
    <row r="129" spans="3:6" x14ac:dyDescent="0.25">
      <c r="C129" s="2"/>
      <c r="D129" s="2"/>
      <c r="F129" s="19"/>
    </row>
    <row r="130" spans="3:6" x14ac:dyDescent="0.25">
      <c r="C130" s="2"/>
      <c r="D130" s="2"/>
      <c r="F130" s="9"/>
    </row>
    <row r="131" spans="3:6" x14ac:dyDescent="0.25">
      <c r="C131" s="2"/>
      <c r="D131" s="2"/>
      <c r="F131" s="9"/>
    </row>
    <row r="132" spans="3:6" x14ac:dyDescent="0.25">
      <c r="C132" s="2"/>
      <c r="D132" s="2"/>
      <c r="F132" s="13"/>
    </row>
    <row r="133" spans="3:6" x14ac:dyDescent="0.25">
      <c r="C133" s="2"/>
      <c r="D133" s="2"/>
      <c r="F133" s="9"/>
    </row>
    <row r="134" spans="3:6" x14ac:dyDescent="0.25">
      <c r="C134" s="2"/>
      <c r="D134" s="2"/>
      <c r="F134" s="9"/>
    </row>
    <row r="135" spans="3:6" x14ac:dyDescent="0.25">
      <c r="C135" s="2"/>
      <c r="D135" s="2"/>
      <c r="F135" s="9"/>
    </row>
    <row r="136" spans="3:6" x14ac:dyDescent="0.25">
      <c r="C136" s="2"/>
      <c r="D136" s="2"/>
      <c r="F136" s="9"/>
    </row>
    <row r="137" spans="3:6" x14ac:dyDescent="0.25">
      <c r="C137" s="2"/>
      <c r="D137" s="2"/>
      <c r="F137" s="9"/>
    </row>
    <row r="138" spans="3:6" x14ac:dyDescent="0.25">
      <c r="C138" s="2"/>
      <c r="D138" s="2"/>
      <c r="F138" s="9"/>
    </row>
    <row r="139" spans="3:6" x14ac:dyDescent="0.25">
      <c r="C139" s="2"/>
      <c r="D139" s="2"/>
      <c r="F139" s="9"/>
    </row>
    <row r="140" spans="3:6" x14ac:dyDescent="0.25">
      <c r="C140" s="2"/>
      <c r="D140" s="2"/>
      <c r="F140" s="9"/>
    </row>
    <row r="141" spans="3:6" x14ac:dyDescent="0.25">
      <c r="C141" s="2"/>
      <c r="D141" s="2"/>
      <c r="F141" s="9"/>
    </row>
    <row r="142" spans="3:6" x14ac:dyDescent="0.25">
      <c r="C142" s="2"/>
      <c r="D142" s="2"/>
      <c r="F142" s="13"/>
    </row>
    <row r="143" spans="3:6" x14ac:dyDescent="0.25">
      <c r="C143" s="2"/>
      <c r="D143" s="2"/>
      <c r="F143" s="9"/>
    </row>
    <row r="144" spans="3:6" x14ac:dyDescent="0.25">
      <c r="C144" s="2"/>
      <c r="D144" s="2"/>
      <c r="F144" s="9"/>
    </row>
    <row r="145" spans="3:6" x14ac:dyDescent="0.25">
      <c r="C145" s="2"/>
      <c r="D145" s="2"/>
      <c r="F145" s="91"/>
    </row>
    <row r="146" spans="3:6" x14ac:dyDescent="0.25">
      <c r="C146" s="2"/>
      <c r="D146" s="2"/>
      <c r="F146" s="91"/>
    </row>
  </sheetData>
  <mergeCells count="5">
    <mergeCell ref="C1:E1"/>
    <mergeCell ref="B3:C3"/>
    <mergeCell ref="D3:E3"/>
    <mergeCell ref="B92:E92"/>
    <mergeCell ref="B95:C95"/>
  </mergeCells>
  <printOptions horizontalCentered="1" verticalCentered="1"/>
  <pageMargins left="0.78740157480314965" right="0.78740157480314965" top="0.35" bottom="0.35" header="0.36" footer="0.35"/>
  <pageSetup paperSize="9"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BASEPROCARS</vt:lpstr>
      <vt:lpstr>BASEPROCARS!Zone_d_impression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cp:lastPrinted>2020-03-12T14:24:53Z</cp:lastPrinted>
  <dcterms:created xsi:type="dcterms:W3CDTF">2020-03-12T14:13:03Z</dcterms:created>
  <dcterms:modified xsi:type="dcterms:W3CDTF">2020-03-12T14:24:58Z</dcterms:modified>
</cp:coreProperties>
</file>